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maria.campuzano\Documents\Documents\INFO ICA 2011 - 2026\ICA 2024\PAAC2024\"/>
    </mc:Choice>
  </mc:AlternateContent>
  <bookViews>
    <workbookView xWindow="-120" yWindow="-120" windowWidth="29040" windowHeight="15720"/>
  </bookViews>
  <sheets>
    <sheet name="Componente 1 Transparencia " sheetId="11" r:id="rId1"/>
    <sheet name="Componente 2 &quot;Riesgos&quot;" sheetId="1" r:id="rId2"/>
    <sheet name="Componente 3 &quot;Atención al Ciud." sheetId="4" r:id="rId3"/>
    <sheet name="Componente 4 &quot;Trámites&quot;" sheetId="2" r:id="rId4"/>
    <sheet name="Componente 5 &quot;innov partic  &quot;" sheetId="6" r:id="rId5"/>
    <sheet name="Componente 6 &quot;RdC&quot;" sheetId="3" r:id="rId6"/>
    <sheet name="CONSOLIDADO" sheetId="8" r:id="rId7"/>
    <sheet name="RESPONSABLES" sheetId="13" r:id="rId8"/>
    <sheet name=" RES. FURAG 2023" sheetId="9" r:id="rId9"/>
    <sheet name="DEBILIDADES" sheetId="12" r:id="rId10"/>
  </sheets>
  <definedNames>
    <definedName name="_xlnm._FilterDatabase" localSheetId="1" hidden="1">'Componente 2 "Riesgos"'!$A$11:$G$18</definedName>
    <definedName name="_xlnm._FilterDatabase" localSheetId="2" hidden="1">'Componente 3 "Atención al Ciud.'!$A$12:$F$15</definedName>
    <definedName name="_xlnm._FilterDatabase" localSheetId="4" hidden="1">'Componente 5 "innov partic  "'!$A$11:$G$38</definedName>
    <definedName name="_xlnm._FilterDatabase" localSheetId="5" hidden="1">'Componente 6 "RdC"'!$A$12:$F$28</definedName>
    <definedName name="_xlnm.Print_Area" localSheetId="1">'Componente 2 "Riesgos"'!$A$1:$G$18</definedName>
    <definedName name="_xlnm.Print_Area" localSheetId="2">'Componente 3 "Atención al Ciud.'!$A$10:$E$15</definedName>
    <definedName name="_xlnm.Print_Area" localSheetId="3">'Componente 4 "Trámites"'!$A$11:$I$13</definedName>
    <definedName name="_xlnm.Print_Area" localSheetId="4">'Componente 5 "innov partic  "'!$A$6:$G$28</definedName>
    <definedName name="_xlnm.Print_Area" localSheetId="5">'Componente 6 "RdC"'!#REF!</definedName>
    <definedName name="_xlnm.Print_Titles" localSheetId="1">'Componente 2 "Riesgos"'!$10:$11</definedName>
    <definedName name="_xlnm.Print_Titles" localSheetId="2">'Componente 3 "Atención al Ciud.'!$10:$12</definedName>
    <definedName name="_xlnm.Print_Titles" localSheetId="3">'Componente 4 "Trámites"'!$11:$13</definedName>
    <definedName name="_xlnm.Print_Titles" localSheetId="4">'Componente 5 "innov partic  "'!$6:$11</definedName>
    <definedName name="_xlnm.Print_Titles" localSheetId="5">'Componente 6 "RdC"'!#REF!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8" i="8" l="1"/>
  <c r="J27" i="8"/>
  <c r="J23" i="8"/>
  <c r="J18" i="8"/>
  <c r="J13" i="8"/>
  <c r="J9" i="8"/>
  <c r="J8" i="8"/>
  <c r="J3" i="8"/>
  <c r="J28" i="8" s="1"/>
  <c r="D23" i="8" l="1"/>
  <c r="C28" i="8" l="1"/>
  <c r="D3" i="8"/>
  <c r="A7" i="13" l="1"/>
  <c r="A6" i="13"/>
  <c r="A5" i="13"/>
  <c r="A4" i="13"/>
  <c r="A3" i="13"/>
  <c r="A2" i="13"/>
  <c r="C56" i="12" l="1"/>
  <c r="P54" i="12"/>
  <c r="P55" i="12" s="1"/>
  <c r="P56" i="12" s="1"/>
  <c r="Q54" i="12"/>
  <c r="R54" i="12"/>
  <c r="T54" i="12" s="1"/>
  <c r="Q55" i="12"/>
  <c r="R55" i="12"/>
  <c r="T55" i="12"/>
  <c r="Q56" i="12"/>
  <c r="R56" i="12"/>
  <c r="T56" i="12" s="1"/>
  <c r="A10" i="9"/>
  <c r="T48" i="12"/>
  <c r="R64" i="12"/>
  <c r="T64" i="12" s="1"/>
  <c r="R63" i="12"/>
  <c r="T63" i="12" s="1"/>
  <c r="R62" i="12"/>
  <c r="T62" i="12" s="1"/>
  <c r="R61" i="12"/>
  <c r="T61" i="12" s="1"/>
  <c r="T60" i="12"/>
  <c r="R59" i="12"/>
  <c r="T59" i="12" s="1"/>
  <c r="R58" i="12"/>
  <c r="T58" i="12" s="1"/>
  <c r="R57" i="12"/>
  <c r="T57" i="12" s="1"/>
  <c r="R53" i="12"/>
  <c r="T53" i="12" s="1"/>
  <c r="R52" i="12"/>
  <c r="T52" i="12" s="1"/>
  <c r="R51" i="12"/>
  <c r="T51" i="12" s="1"/>
  <c r="R50" i="12"/>
  <c r="T50" i="12" s="1"/>
  <c r="R49" i="12"/>
  <c r="T49" i="12" s="1"/>
  <c r="R48" i="12"/>
  <c r="R47" i="12"/>
  <c r="T47" i="12" s="1"/>
  <c r="Q64" i="12"/>
  <c r="Q63" i="12"/>
  <c r="Q62" i="12"/>
  <c r="Q61" i="12"/>
  <c r="Q60" i="12"/>
  <c r="Q59" i="12"/>
  <c r="Q58" i="12"/>
  <c r="Q57" i="12"/>
  <c r="Q53" i="12"/>
  <c r="Q52" i="12"/>
  <c r="Q51" i="12"/>
  <c r="Q50" i="12"/>
  <c r="Q49" i="12"/>
  <c r="Q48" i="12"/>
  <c r="Q47" i="12"/>
  <c r="P48" i="12"/>
  <c r="P49" i="12" s="1"/>
  <c r="P50" i="12" s="1"/>
  <c r="P51" i="12" s="1"/>
  <c r="P52" i="12" s="1"/>
  <c r="P53" i="12" s="1"/>
  <c r="B17" i="9"/>
  <c r="B16" i="9"/>
  <c r="B15" i="9"/>
  <c r="B14" i="9"/>
  <c r="B13" i="9"/>
  <c r="B12" i="9"/>
  <c r="B11" i="9"/>
  <c r="B10" i="9"/>
  <c r="A17" i="9"/>
  <c r="A16" i="9"/>
  <c r="A15" i="9"/>
  <c r="A14" i="9"/>
  <c r="A13" i="9"/>
  <c r="A12" i="9"/>
  <c r="A11" i="9"/>
  <c r="D27" i="8"/>
  <c r="D18" i="8"/>
  <c r="D13" i="8"/>
  <c r="D17" i="8"/>
  <c r="D8" i="8"/>
  <c r="D28" i="8" s="1"/>
  <c r="P57" i="12" l="1"/>
  <c r="P58" i="12" s="1"/>
  <c r="P59" i="12" s="1"/>
  <c r="P60" i="12" s="1"/>
  <c r="P61" i="12" s="1"/>
  <c r="P62" i="12" s="1"/>
  <c r="P63" i="12" s="1"/>
  <c r="P64" i="12" s="1"/>
</calcChain>
</file>

<file path=xl/comments1.xml><?xml version="1.0" encoding="utf-8"?>
<comments xmlns="http://schemas.openxmlformats.org/spreadsheetml/2006/main">
  <authors>
    <author>Sandra Yamile Mariño Ibañez</author>
  </authors>
  <commentList>
    <comment ref="I6" authorId="0" shapeId="0">
      <text>
        <r>
          <rPr>
            <b/>
            <sz val="9"/>
            <color indexed="81"/>
            <rFont val="Tahoma"/>
            <family val="2"/>
          </rPr>
          <t>Sandra Yamile Mariño Ibañez:</t>
        </r>
        <r>
          <rPr>
            <sz val="9"/>
            <color indexed="81"/>
            <rFont val="Tahoma"/>
            <family val="2"/>
          </rPr>
          <t xml:space="preserve">
Preguntar a ATC </t>
        </r>
      </text>
    </comment>
    <comment ref="I8" authorId="0" shapeId="0">
      <text>
        <r>
          <rPr>
            <b/>
            <sz val="9"/>
            <color indexed="81"/>
            <rFont val="Tahoma"/>
            <family val="2"/>
          </rPr>
          <t>Sandra Yamile Mariño Ibañez:
Validar si esta actividad es importante hacerla</t>
        </r>
      </text>
    </comment>
    <comment ref="I9" authorId="0" shapeId="0">
      <text>
        <r>
          <rPr>
            <b/>
            <sz val="9"/>
            <color indexed="81"/>
            <rFont val="Tahoma"/>
            <family val="2"/>
          </rPr>
          <t>Sandra Yamile Mariño Ibañez:</t>
        </r>
        <r>
          <rPr>
            <sz val="9"/>
            <color indexed="81"/>
            <rFont val="Tahoma"/>
            <family val="2"/>
          </rPr>
          <t xml:space="preserve">
Validar  si esta actividad es importante implementarla</t>
        </r>
      </text>
    </comment>
  </commentList>
</comments>
</file>

<file path=xl/sharedStrings.xml><?xml version="1.0" encoding="utf-8"?>
<sst xmlns="http://schemas.openxmlformats.org/spreadsheetml/2006/main" count="1014" uniqueCount="681">
  <si>
    <t>INSTITUTO COLOMBIANO AGROPECUARIO - ICA</t>
  </si>
  <si>
    <t>Subcomponente/ procesos</t>
  </si>
  <si>
    <t>Actividades</t>
  </si>
  <si>
    <t>Responsable</t>
  </si>
  <si>
    <t>Indicador</t>
  </si>
  <si>
    <t>Política de Administración de Riesgos</t>
  </si>
  <si>
    <t>Construcción del Mapa de Riesgos de Corrupción</t>
  </si>
  <si>
    <t>Consulta y divulgación</t>
  </si>
  <si>
    <t>Monitoreo y revisión</t>
  </si>
  <si>
    <t>Seguimiento</t>
  </si>
  <si>
    <t>No.</t>
  </si>
  <si>
    <t>Tipo</t>
  </si>
  <si>
    <t>Número</t>
  </si>
  <si>
    <t>Estado</t>
  </si>
  <si>
    <t>Situación actual</t>
  </si>
  <si>
    <t>Lineamientos de Transparencia Activa</t>
  </si>
  <si>
    <t>Lineamientos de Transparencia Pasiva</t>
  </si>
  <si>
    <t>Criterio Diferencial de Accesibilidad</t>
  </si>
  <si>
    <t>Monitoreo del Acceso a la Información Pública</t>
  </si>
  <si>
    <t>Divulgación de información pública</t>
  </si>
  <si>
    <t>Sistema de PQRSD</t>
  </si>
  <si>
    <t>Subcomponente/proceso 2</t>
  </si>
  <si>
    <t>Subcomponente/proceso 3</t>
  </si>
  <si>
    <t>Subcomponente/proceso 4</t>
  </si>
  <si>
    <t>Subcomponente/proceso 5</t>
  </si>
  <si>
    <t>Fecha Final</t>
  </si>
  <si>
    <t>Meta o Producto (Entregable)</t>
  </si>
  <si>
    <t>Elementos</t>
  </si>
  <si>
    <t>Producto Entregable</t>
  </si>
  <si>
    <t>Condiciones institucionales idóneas para la promoción de la participación ciudadana</t>
  </si>
  <si>
    <t>Control y Sanción</t>
  </si>
  <si>
    <t>Divulgación de la gestión administrativa</t>
  </si>
  <si>
    <t>Conflictos de interés</t>
  </si>
  <si>
    <t>Programar actividades de pedagogía, gestión o seguimiento a los conflictos de intereses</t>
  </si>
  <si>
    <t>Contemplar en el PIC acciones de capacitación o sensibilización sobre integridad, ética de lo público o conflicto de intereses</t>
  </si>
  <si>
    <t xml:space="preserve">Integrar un grupo de trabajo para la implementación de la política de integridad pública (MIPG): código de integridad y la gestión de conflictos de intereses, designado por el Comité Institucional de Gestión y Desempeño </t>
  </si>
  <si>
    <t>Realizar seguimiento a la implementación de la estrategia de conflicto de intereses</t>
  </si>
  <si>
    <t xml:space="preserve">Establecer acciones o metas en el plan de acción para la gestión de conflicto de intereses </t>
  </si>
  <si>
    <t>POLITICA MIPG:</t>
  </si>
  <si>
    <t>RETO:</t>
  </si>
  <si>
    <t xml:space="preserve">META: </t>
  </si>
  <si>
    <t>INDICADOR</t>
  </si>
  <si>
    <t>Meta o producto</t>
  </si>
  <si>
    <t>Instrumentos de Gestión de la Información</t>
  </si>
  <si>
    <t>Participación Ciudadana en la Gestión Pública, Servicio al Ciudadano, Seguimiento y Evaluación del Desempeño Institucional</t>
  </si>
  <si>
    <t>Planeación Institucional, Integridad, Fortalecimiento institucional y simplificación de proceso, Control Interno</t>
  </si>
  <si>
    <t>Incrementar el Índice de Desempeño Institucional (IDI) de la entidad en 5 puntos</t>
  </si>
  <si>
    <t>Operación del Modelo Integrado de Planeación y Gestión - MIPG</t>
  </si>
  <si>
    <t>Fortalecer la gestión y el desempeño Institucional y mejorar la calificación del Índice de Desempeño Institucional en la próxima medición por parte del DAFP</t>
  </si>
  <si>
    <t xml:space="preserve">Incrementar el Índice de Desempeño Institucional (IDI) de la entidad en 5 puntos </t>
  </si>
  <si>
    <t>RESPONSABLES:</t>
  </si>
  <si>
    <t>Línea Estratégica (Alta Dirección - Comité Institucional de Coordinación del Sistema de Control Interno), Comité Institucional de Gestión y Desempeño, Líderes de los procesos/ gerencias seccionales junto con su equipo (Primera Línea de Defensa), Oficina Asesora de Planeación (Segunda Línea de Defensa), Oficina de Control Interno (Tercera Línea de Defensa)</t>
  </si>
  <si>
    <t>Transparencia,  Acceso a la información pública y lucha contra la corrupción, Gobierno Digital, Gestión Documental, Seguridad digital, Plan Anticorrupción, Atención al Ciudadano</t>
  </si>
  <si>
    <t>Nombre</t>
  </si>
  <si>
    <t>Mejora por implementar</t>
  </si>
  <si>
    <t>Beneficio al ciudadano o entidad</t>
  </si>
  <si>
    <t>Acciones racionalización</t>
  </si>
  <si>
    <t>Fecha
inicio</t>
  </si>
  <si>
    <t>Fecha final racionalización</t>
  </si>
  <si>
    <t>Producto Entregable o indicador</t>
  </si>
  <si>
    <t xml:space="preserve">COMPONENTES </t>
  </si>
  <si>
    <t>SUBCOMPONENTES</t>
  </si>
  <si>
    <t>META:</t>
  </si>
  <si>
    <t>INDICADOR:</t>
  </si>
  <si>
    <t>Oficina Asesora de Planeación, Oficina de Tecnologías de la Información y Subgerencia de Protección Vegetal, Subgerencia de Protección Animal.</t>
  </si>
  <si>
    <t>Tipo racionalización</t>
  </si>
  <si>
    <t>Índice de Desempeño Institucional 2023/meta Índice de Desempeño Institucional</t>
  </si>
  <si>
    <t>Talento Humano</t>
  </si>
  <si>
    <t>Subcomponente/proceso 1</t>
  </si>
  <si>
    <t>POLÍTICA 2 Integridad</t>
  </si>
  <si>
    <t>POLÍTICA 3 Planeación Institucional</t>
  </si>
  <si>
    <t>POLÍTICA 5 Fortalecimiento Organizacional y Simplificación de Procesos</t>
  </si>
  <si>
    <t>POLÍTICA 6 Gobierno Digital</t>
  </si>
  <si>
    <t>POLÍTICA 7 Seguridad Digital</t>
  </si>
  <si>
    <t>POLÍTICA 8 Defensa Jurídica</t>
  </si>
  <si>
    <t>POLÍTICA 9 Transparencia, Acceso a la Información y lucha contra la Corrupción</t>
  </si>
  <si>
    <t>POLÍTICA 10 Servicio al ciudadano</t>
  </si>
  <si>
    <t>POLÍTICA 11 Racionalización de Trámites</t>
  </si>
  <si>
    <t>POLÍTICA 13 Seguimiento y Evaluación del Desempeño Institucional</t>
  </si>
  <si>
    <t>POLÍTICA 14 Gestión Documental</t>
  </si>
  <si>
    <t>POLÍTICA 15 Gestión del Conocimiento</t>
  </si>
  <si>
    <t>POLÍTICA 16 Control Interno</t>
  </si>
  <si>
    <t>POLÍTICA 17 Mejora Normativa</t>
  </si>
  <si>
    <t>POLÍTICA 18 Gestión de la Información Estadística</t>
  </si>
  <si>
    <t>Tramites y servicios</t>
  </si>
  <si>
    <t>1.1</t>
  </si>
  <si>
    <t>1.2</t>
  </si>
  <si>
    <t>1.3</t>
  </si>
  <si>
    <t>1.4</t>
  </si>
  <si>
    <t xml:space="preserve">2.1 </t>
  </si>
  <si>
    <t>3.1</t>
  </si>
  <si>
    <t>3.2</t>
  </si>
  <si>
    <t>3.3</t>
  </si>
  <si>
    <t>4.1</t>
  </si>
  <si>
    <t>4.2</t>
  </si>
  <si>
    <t>4.3</t>
  </si>
  <si>
    <t>4.4</t>
  </si>
  <si>
    <t>5.1</t>
  </si>
  <si>
    <t>5.2</t>
  </si>
  <si>
    <t>5.3</t>
  </si>
  <si>
    <t>1.5</t>
  </si>
  <si>
    <t>1.6</t>
  </si>
  <si>
    <t>1.7</t>
  </si>
  <si>
    <t>1.8</t>
  </si>
  <si>
    <t>2.1</t>
  </si>
  <si>
    <t>2.2</t>
  </si>
  <si>
    <t>4.5</t>
  </si>
  <si>
    <t>4.6</t>
  </si>
  <si>
    <t>4.7</t>
  </si>
  <si>
    <t>6.1</t>
  </si>
  <si>
    <t>3.4</t>
  </si>
  <si>
    <t>Dilia Gutiérrez Rivero</t>
  </si>
  <si>
    <t>2.3</t>
  </si>
  <si>
    <t>Participación Ciudadana, Rendición de Cuentas, Control Interno, Transparencia, Evaluación de Desempeño, Plan Anticorrupción</t>
  </si>
  <si>
    <t>2.4</t>
  </si>
  <si>
    <t>2.5</t>
  </si>
  <si>
    <t>Incrementar la calificación de los Índices que evalúan el tema de Transparencia en el ITA y FURAG</t>
  </si>
  <si>
    <t>ACTIVIDADES X COMPONENTE</t>
  </si>
  <si>
    <t xml:space="preserve">"Integridad, Talento Humano, Defensa Jurídica, Planeación Institucional, Gestión presupuestal y eficiencia del gasto público, Gestión Documental, Participación ciudadana en la gestión pública
</t>
  </si>
  <si>
    <t>POLIOTICA DE MIPG</t>
  </si>
  <si>
    <t>E.F.M</t>
  </si>
  <si>
    <t>A.M.J</t>
  </si>
  <si>
    <t>J.A.S.</t>
  </si>
  <si>
    <t>O.N.D</t>
  </si>
  <si>
    <t>Periodicidad-Mes actividad</t>
  </si>
  <si>
    <t>VIGENCIA 2024</t>
  </si>
  <si>
    <t>PROPOSITO U OBJETIVO 2024:</t>
  </si>
  <si>
    <t>Índice de Desempeño Institucional 2023</t>
  </si>
  <si>
    <t xml:space="preserve">RESULTADOS DEL FURAG 2023 POR POLITICA </t>
  </si>
  <si>
    <t>POLÍTICA 4 Compras y contratación pública</t>
  </si>
  <si>
    <t xml:space="preserve">RENDICION DE CUENTAS </t>
  </si>
  <si>
    <t xml:space="preserve">CONFLICTOS DE INTERES </t>
  </si>
  <si>
    <t>PARTICIPACION CIUDADANA</t>
  </si>
  <si>
    <t xml:space="preserve">ATENCION AL CIUDADANO </t>
  </si>
  <si>
    <t xml:space="preserve">TRANSPARENCIA </t>
  </si>
  <si>
    <t>DEFENSA JURIDICA</t>
  </si>
  <si>
    <t>INTEGRIDAD</t>
  </si>
  <si>
    <t xml:space="preserve">TALENTO HUMANO </t>
  </si>
  <si>
    <t>TRAMITES</t>
  </si>
  <si>
    <t>PAAC</t>
  </si>
  <si>
    <t>GESTIÓN DE LA INFORMACIÓN ESTADÍSTICA</t>
  </si>
  <si>
    <t xml:space="preserve">GESTIÓN DEL CONOCIMIENTO </t>
  </si>
  <si>
    <t>GESTIÓN DOCUMENTAL</t>
  </si>
  <si>
    <t>GOBIERNO DIGITAL</t>
  </si>
  <si>
    <t>Coordinar con entidades del sector administrativo, corresponsables en políticas y proyectos y del nivel territorial los mecanismos, temas y espacios para realizar acciones de rendición de cuentas en forma cooperada.</t>
  </si>
  <si>
    <t xml:space="preserve">El Plan anual Institucional de la entidad para la vigencia actual establece acciones, productos o metas para la gestión de conflicto de intereses </t>
  </si>
  <si>
    <t>La entidad ha realizado caracterización de ciudadanos, usuarios o grupos de interés atendidos</t>
  </si>
  <si>
    <t>La realización de trámites por parte de los ciudadanos es sencilla</t>
  </si>
  <si>
    <t>¿El Comité de Conciliación elabora documentos con los  perfiles de abogados externos,  y tiene en cuenta los criterios de  litigiosidad, complejidad de los casos y  el impacto de los procesos. Adicionalmente, remite los  perfiles de abogados externos a la oficina jurídica,  a la dependencia encargada de la contratación y al representante legal?</t>
  </si>
  <si>
    <t>A partir de los resultados de FURAG, identificar y documentar las debilidades y fortalezas de la  implementación del Código de Integridad.</t>
  </si>
  <si>
    <t>Verificar la información cargada en el SIGEP</t>
  </si>
  <si>
    <t>Actualizar los trámites en el SUIT en armonía con lo dispuesto en el artículo 40 del Decreto - Ley 019 de 2012</t>
  </si>
  <si>
    <t>Plan Estadístico Formulado</t>
  </si>
  <si>
    <t xml:space="preserve">Identificar, capturar, clasificar y organizar el conocimiento explícito de la entidad en medios físicos y/o digitales.  </t>
  </si>
  <si>
    <t>La entidad aplica los indicadores de gestión con el propósito de garantizar el cumplimiento de los planes y proyectos establecidos en el PINAR.</t>
  </si>
  <si>
    <t>Porcentaje de ejercicios de consulta o toma de decisiones se realizaron usando medios digitales.</t>
  </si>
  <si>
    <t>Definir el presupuesto asociado a las actividades que se implementarán en la entidad para llevar a cabo los ejercicios de rendición de cuentas.</t>
  </si>
  <si>
    <t xml:space="preserve">En el componente de Iniciativas Adicionales del Plan Anticorrupción y Atención al Ciudadano - PAAC, se programaron actividades de pedagogía, gestión o seguimiento a los conflictos de intereses. </t>
  </si>
  <si>
    <t>La entidad determina, recopila y analiza los datos sobre la percepción del cliente o usuario, con respecto a los productos o servicios ofrecidos y si estos cumplen sus expectativas.</t>
  </si>
  <si>
    <t xml:space="preserve">La entidad permite que todos sus trámites sean realizados por medios electrónicos </t>
  </si>
  <si>
    <t>¿La entidad cumple oportunamente el pago de las sentencias y conciliaciones durante los 10 meses siguientes a la ejecutoría?</t>
  </si>
  <si>
    <t>Diagnosticar, a través de encuestas, entrevistas o grupos de intercambio, si los servidores de la entidad han apropiado los valores del código de integridad.</t>
  </si>
  <si>
    <t>Contar con un mecanismo de información que permita visualizar en tiempo real la planta de personal y generar reportes, articulado con la nómina o independiente, diferenciando:
- Personas con discapacidad, pre pensionados, cabezas de familia, pertenecientes a grupos étnicos o con fuero sindical</t>
  </si>
  <si>
    <t>Identificar trámites que facilitan la implementación del Acuerdo de Paz</t>
  </si>
  <si>
    <t xml:space="preserve">Contar con un inventario del conocimiento explícito de la entidad actualizado, de fácil acceso y articulado con la política de gestión documental.  </t>
  </si>
  <si>
    <t>Articulación de la gestión de documentos electrónicos (Ver autodiagnóstico).</t>
  </si>
  <si>
    <t>¿Qué actividades de innovación llevó a cabo la entidad en la vigencia evaluada basadas en el enfoque experimental y haciendo uso de las TIC?  B. Formulación y prueba de hipótesis, validación y ensayos de alternativas de solución (prototipos), antes de su implementación como “solución final”.</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</si>
  <si>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</si>
  <si>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 xml:space="preserve">El Plan Institucional de Capacitación para la vigencia actual contempla acciones de capacitación o sensibilización sobre integridad, ética de lo público o conflicto de intereses. </t>
  </si>
  <si>
    <t>Socializar los resultados del diagnóstico de la política de participación ciudadana al interior de la entidad.</t>
  </si>
  <si>
    <t>La entidad determina, recopila y analiza los datos sobre la percepción del cliente o usuario, con respecto a los trámites y procedimientos de cara al ciudadano.</t>
  </si>
  <si>
    <t>Los espacios físicos de la organización se han adecuado para que sean fácilmente accesibles para personas en condición de discapacidad</t>
  </si>
  <si>
    <t>¿Realiza seguimiento y evalúa el estado contable de los créditos Judiciales?</t>
  </si>
  <si>
    <t>Diagnosticar si las estrategias de comunicación que empleó la entidad para promover el Código de Integridad son idóneas.</t>
  </si>
  <si>
    <t xml:space="preserve">"Recopilar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 
 </t>
  </si>
  <si>
    <t xml:space="preserve">Identificar los trámites que estarán incluidos dentro de los Centros Integrados de Servicio al Ciudadano </t>
  </si>
  <si>
    <t>Identificar, clasificar, priorizar y gestionar el conocimiento relevante para el logro de la misionalidad de la entidad.</t>
  </si>
  <si>
    <t>Tecnologías para la gestión de documentos electrónicos (Ver autodiagnóstico).</t>
  </si>
  <si>
    <t>¿Qué beneficios obtuvo la entidad al aplicar el enfoque experimental en sus iniciativas o proyectos que hacen uso de las TIC? B. Fortalecimiento de capacidades de los servidores o procesos de la entidad.</t>
  </si>
  <si>
    <t>Preparar la información de carácter presupuestal de las actividades identificadas con anterioridad, verificando la calidad de la misma y asociándola a los diversos grupos poblacionales beneficiados.</t>
  </si>
  <si>
    <t xml:space="preserve">La entidad cuenta con el grupo de trabajo para la implementación de la política de integridad pública (MIPG): código de integridad y la gestión de conflictos de intereses, designado por el Comité Institucional de Gestión y Desempeño </t>
  </si>
  <si>
    <t>Identificar en conjunto con las áreas misionales y de apoyo a la gestión, las metas y actividades que cada área realizará en las cuales tiene programado o debe involucrar a los ciudadanos, usuarios o grupos de interés caracterizados.</t>
  </si>
  <si>
    <t>La entidad efectúa ajustes razonables para garantizar la accesibilidad a los espacios físicos conforme a lo establecido en la NTC 6047</t>
  </si>
  <si>
    <t>Los funcionarios conocen la existencia de la Secretaría de Transparencia</t>
  </si>
  <si>
    <t>¿La entidad implementa el plan de acción de su política de prevención del daño antijurídico dentro del año calendario (enero-diciembre) para el cual fue diseñado?</t>
  </si>
  <si>
    <t>Socializar los resultados  obtenidos en el periodo anterior sobre la implementación del Código de Integridad.</t>
  </si>
  <si>
    <t>Diseñar la planeación estratégica del talento humano, que contemple:
Plan estratégico de talento humano- Monitoreo y seguimiento del SIGEP - Inducción y reinducción (Se agrega en el Plan Estratégico de Talento Humano, dado que éste contiene al Plan Institucional de Capacitación - Decreto 612 de 2018)-Medición, análisis y mejoramiento del clima organizacional (Se agrega en el Plan estratégico de Talento Humano, dado que éste contiene al Plan de Bienestar y Estímulos - Decreto 612 de 2018)</t>
  </si>
  <si>
    <t>Consultar a la ciudadanía sobre cuáles son los trámites más engorrosos, complejos, costosos, que afectan la competitividad, etc.</t>
  </si>
  <si>
    <t>Identificar los riesgos relacionados con la fuga de capital intelectual de la entidad y llevar a cabo acciones para evitar la pérdida de conocimiento.</t>
  </si>
  <si>
    <t>Interoperabilidad (Ver autodiagnóstico)</t>
  </si>
  <si>
    <t>Disponer de mecanismos para que los grupos de interés colaboren  en la generación, análisis y divulgación de la información para la rendición de cuentas.</t>
  </si>
  <si>
    <t>Con que frecuencia hace seguimiento a la implementación de la estrategia de gestión de conflicto de intereses el Comité Institucional de Gestión y Desempeño</t>
  </si>
  <si>
    <t>De las actividades de participación ya identificadas, clasifique cuáles de ellas, se realizarán con instancias de participación legalmente conformadas y cuáles son otros espacios de participación.</t>
  </si>
  <si>
    <t>Determinar el alcance de las estrategias de implementación del Código de Integridad, para establecer actividades concretas que mejoren la apropiación y/o adaptación al Código.</t>
  </si>
  <si>
    <t>Proveer las vacantes definitivas de forma temporal mediante la figura de encargo, eficientemente</t>
  </si>
  <si>
    <t>Implementar mecanismos que permitan cuantificar los beneficios de la racionalización hacia los usuarios, en términos de reducciones de costos, tiempos, requisitos, interacciones con la entidad y desplazamientos</t>
  </si>
  <si>
    <t>Identificar las necesidades de conocimiento asociadas a la formación y capacitación requeridas anualmente por el personal de la entidad, posteriormente, evalúa e implementa acciones de mejora.</t>
  </si>
  <si>
    <t>Gestión del conocimiento (Ver autodiagnóstico).</t>
  </si>
  <si>
    <t>Respecto a los ejercicios de Arquitectura Empresarial realizados por la entidad durante la vigencia 2022: A. Se integró el proceso de Arquitectura Empresarial al Sistema de Gestión de Calidad de la entidad.</t>
  </si>
  <si>
    <t>Realizar reuniones preparatorias y acciones de capacitación con líderes de organizaciones sociales y grupos de interés para formular y ejecutar mecanismos de convocatoria a los espacios de diálogo.</t>
  </si>
  <si>
    <t>La entidad tiene definida una dependencia para que servidores, contratistas, supervisores, coordinadores o jefes inmediatos tengan asesoría legal o técnica para la declaración de conflictos de intereses o decisión de impedimentos, recusaciones, inhabilidades o incompatibilidades.</t>
  </si>
  <si>
    <t xml:space="preserve">Definir una estrategia para capacitar  a los grupos de valor  con el propósito de  cualificar los procesos de participación  ciudadana. </t>
  </si>
  <si>
    <t>La entidad incluyó dentro de su plan de desarrollo o plan institucional, acciones para garantizar el acceso real y efectivo de las personas con discapacidad a los servicios que ofrece</t>
  </si>
  <si>
    <t>Establecer mecanismos de retroalimentación con los servidores públicos, tales como grupos de intercambio, encuestas, correo electrónico, entre otras,  que corroboren la confidencialidad de los servidores y ayuden a mejorar las ideas de implementación y gestión.</t>
  </si>
  <si>
    <t>Proveer las vacantes definitivas oportunamente, de acuerdo con el Plan Anual de Vacantes</t>
  </si>
  <si>
    <t>Medir y evaluar la disminución de tramitadores y/o terceros que se benefician de los usuarios del trámite.</t>
  </si>
  <si>
    <t>Contar con una persona o equipo que evalúe, implemente, haga seguimiento y lleve a cabo acciones de mejora al plan de acción de Gestión del Conocimiento y la Innovación, en el marco del MIPG.</t>
  </si>
  <si>
    <t>Redes Culturales (Ver autodiagnóstico)</t>
  </si>
  <si>
    <t>Respecto a los ejercicios de Arquitectura Empresarial realizados por la entidad durante la vigencia 2022: B. Se establecieron indicadores de seguimiento a la ejecución de los ejercicios de Arquitectura.</t>
  </si>
  <si>
    <t>Efectuar la publicidad sobre la metodología de participación en los espacios de rendición de cuentas definidos</t>
  </si>
  <si>
    <t>La entidad identificó las áreas con riesgo de posibles conflictos de intereses en los procesos o dependencias</t>
  </si>
  <si>
    <t>Definir los recursos, alianzas, convenios y presupuesto asociado a las actividades que se implementarán en la entidad para promover la participación ciudadana.</t>
  </si>
  <si>
    <t>La entidad incorpora en su presupuesto recursos destinados para garantizar el acceso real y efectivo de las personas con discapacidad a los servicios que ofrece</t>
  </si>
  <si>
    <t xml:space="preserve">Construir un mecanismo de recolección de información (Encuesta y/o grupos de intercambio)  en el cual la entidad pueda hacer seguimiento a las observaciones de los servidores públicos en el proceso de la implementación del Código de Integridad. </t>
  </si>
  <si>
    <t>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t>
  </si>
  <si>
    <t xml:space="preserve">Emplear, divulgar, documentar y evaluar métodos de creación e ideación para generar soluciones efectivas a problemas cotidianos de la entidad. </t>
  </si>
  <si>
    <t>Protección del ambiente (Ver autodiagnóstico).</t>
  </si>
  <si>
    <t>Respecto a los ejercicios de Arquitectura Empresarial realizados por la entidad durante la vigencia 2022: C. Se cuenta con los roles necesarios para implementar el proceso de Arquitectura Empresarial en la entidad.</t>
  </si>
  <si>
    <t>Diseñar la metodología de diálogo para cada evento de rendición de cuentas que garantice la intervención de ciudadanos y grupos de interés con su evaluación y propuestas a las mejoras de la gestión</t>
  </si>
  <si>
    <t xml:space="preserve">Cuál es el porcentaje de gerentes públicos que han terminado el curso de integridad, transparencia o lucha contra la corrupción. </t>
  </si>
  <si>
    <t>Definir los roles y responsabilidades de las diferentes áreas de la entidad, en materia de participación ciudadana</t>
  </si>
  <si>
    <t>La entidad habilitó consulta en línea de bases de datos con información relevante para el ciudadano</t>
  </si>
  <si>
    <t xml:space="preserve">Preparar las actividades que se implementarán en el afianzamiento del Código de Integridad. </t>
  </si>
  <si>
    <t>Llevar registros de todas las actividades de bienestar y capacitación realizadas, y contar con información sistematizada sobre número de asistentes y servidores que participaron en las actividades, incluyendo familiares.</t>
  </si>
  <si>
    <t>Contar con espacios de ideación e innovación.</t>
  </si>
  <si>
    <t>Respecto a los ejercicios de Arquitectura Empresarial realizados por la entidad durante la vigencia 2022: E. Se desarrolló una hoja de ruta de Arquitectura Empresarial y se hace seguimiento a su implementación.</t>
  </si>
  <si>
    <t>Realizar los eventos de diálogo para la rendición de cuentas sobre temas específicos y generales definidos, garantizando la intervención de la ciudadanía y grupos de valor convocados con su evaluación de la gestión y resultados.</t>
  </si>
  <si>
    <t>Cuál es el porcentaje de contratistas que han terminado el curso de integridad, transparencia y lucha contra la corrupción</t>
  </si>
  <si>
    <t>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t>
  </si>
  <si>
    <t>La entidad ha implementado protocolos de servicio en todos los canales dispuestos para la atención ciudadana</t>
  </si>
  <si>
    <t>Analizar la actividad  que se ejecutó, así como las recomendaciones u objeciones recibidas en el proceso de participación y realizar los ajustes a que haya lugar.</t>
  </si>
  <si>
    <t>Establecer y hacer seguimiento a los planes de mejoramiento individual teniendo en cuenta: Diagnóstico de necesidades de capacitación realizada por Talento Humano</t>
  </si>
  <si>
    <t xml:space="preserve">Evaluar los resultados de los procesos de ideación adelantados en la entidad y analizar los resultados. </t>
  </si>
  <si>
    <t>Con respecto a la gestión de proyectos con componentes de TI durante la vigencia 2022, la entidad: C. Realizó seguimiento a su ejecución a través de indicadores de eficiencia y eficacia.</t>
  </si>
  <si>
    <t>Analizar las recomendaciones realizadas por los órganos de control frente a los informes de rendición de cuentas y establecer correctivos que optimicen la gestión y faciliten el cumplimiento de las metas del plan institucional.</t>
  </si>
  <si>
    <t xml:space="preserve">Cuál es el porcentaje de servidores públicos de la entidad obligados por la Ley 2013 de 2019 que han publicado la declaración de bienes, rentas y conflicto de intereses. </t>
  </si>
  <si>
    <t>La entidad procede a la supresión de los datos personales una vez cumplida la finalidad del tratamiento de los mismos.</t>
  </si>
  <si>
    <t>Socializar los resultados de la consolidación de las actividades del Código de Integridad.</t>
  </si>
  <si>
    <t>Establecer mecanismos de evaluación periódica del desempeño en torno al servicio al ciudadano diferentes a las obligatorias.</t>
  </si>
  <si>
    <t>Desarrollar pruebas de experimentación, documentar, analizar y tomar decisiones sobre los resultados.</t>
  </si>
  <si>
    <t>Con respecto a la gestión y gobierno de TI durante la vigencia 2022, la entidad: B. Definió un proceso de gestión y gobierno de TI, formalizado a través del Sistema Integrado de Gestión de Calidad de la entidad.</t>
  </si>
  <si>
    <t>Incorporar en los informes dirigidos a los órganos de control y cuerpos colegiados los resultados de las recomendaciones y compromisos asumidas en los ejercicios de rendición de cuentas.</t>
  </si>
  <si>
    <t>Cuál es el porcentaje de contratistas de la entidad obligados por la Ley 2013 de 2019 que han publicado la declaración de bienes, rentas y conflicto de intereses</t>
  </si>
  <si>
    <t xml:space="preserve">Construir un mecanismo de recolección de información en el cual la entidad pueda sistematizar y  hacer seguimiento a las observaciones de la ciudadanía y grupos de valor en el proceso de construcción del plan de participación. </t>
  </si>
  <si>
    <t>En caso de desistimiento tácito de una petición, la entidad expide el acto administrativo a través del cual se decreta dicha situación</t>
  </si>
  <si>
    <t>Analizar los resultados obtenidos en la implementación de las acciones del Código de Integración:
1. Identificar el número de actividades en las que se involucró al servidor público con los temas del Código. 
2. Grupos de intercambio</t>
  </si>
  <si>
    <t xml:space="preserve">Elaborar el plan institucional de capacitación (Formulación del Programa Institucional de Aprendizaje) teniendo en cuenta los 4 ejes temáticos del Plan Nacional de Formación y Capacitación 2020- 2030 y alineado a las nuevas dinámicas de la industria 4.0., así como los siguientes elementos: Diagnóstico de necesidades de la entidad y de los gerentes públicos-Orientaciones de la alta dirección - Oferta del sector Función Pública - Seguimiento y evaluación de los programas de aprendizaje-Gestión del Conocimiento y la Innovación-
 </t>
  </si>
  <si>
    <t>Implementar una estrategia de cultura organizacional orientada a la gestión del conocimiento y la innovación en la entidad y analizar sus resultados.</t>
  </si>
  <si>
    <t>Con respecto a la gestión y gobierno de TI durante la vigencia 2022, la entidad: C. Hizo seguimiento a los procesos asociados a la gestión y gobierno de TI mediante indicadores de eficiencia y eficacia.</t>
  </si>
  <si>
    <t xml:space="preserve">La Oficina o dependencia de control interno hace seguimiento a la publicación de la declaración de bienes, rentas y conflictos de intereses de los servidores públicos, incluyendo contratistas </t>
  </si>
  <si>
    <t>Divulgar el plan de participación ajustado a las observaciones recibidas por distintos canales, informando a  la ciudadanía o grupos de valor los cambios incorporados con la estrategia que se haya definido previamente.</t>
  </si>
  <si>
    <t>La entidad cuenta con mecanismos de evaluación periódica del desempeño de sus servidores en torno al servicio al ciudadano</t>
  </si>
  <si>
    <t xml:space="preserve">Documentar las buenas practicas de la entidad en materia de Integridad que permitan alimentar la próximo intervención del Código. </t>
  </si>
  <si>
    <t xml:space="preserve">Elaborar el plan de bienestar e incentivos, teniendo en cuenta los lineamientos y ejes temáticos del Programa Nacional de Bienestar 2020 - 2022 y los siguientes elementos: 
Diagnóstico de necesidades con base en un instrumento de recolección de información aplicado a los servidores públicos de la entidad - Educación en artes y artesanías - Preparación a los pre pensionados para el retiro del servicio - Cultura organizacional
 </t>
  </si>
  <si>
    <t>Identificar, analizar, evaluar y poner en marcha métodos para aplicar procesos de innovación en la entidad.</t>
  </si>
  <si>
    <t>Con respecto a la gestión y gobierno de TI durante la vigencia 2022, la entidad: D. Desarrolló e implementó una estrategia de uso y apropiación de tecnologías actuales y emergentes, por ejemplo: blockchain (cadena de bloques), inteligencia artificial, internet de las cosas (IoT), automatización robótica de procesos.</t>
  </si>
  <si>
    <t>Preparar la información  que entregará en el desarrollo de las actividades  ya identificadas que se  van a someter a participación.</t>
  </si>
  <si>
    <t>La    Oficina de Control realiza un informe semestral sobre el cumplimiento de las obligaciones legales por parte de la dependencia de servicio al ciudadano</t>
  </si>
  <si>
    <t>Divulgar y participar del programa Servimos en la entidad</t>
  </si>
  <si>
    <t xml:space="preserve">Incluir en el Plan Estratégico del Talento Humano el fortalecimiento de capacidades en innovación y llevar a cabo el seguimiento y evaluación de los resultados. </t>
  </si>
  <si>
    <t>Con respecto a la gestión y gobierno de TI durante la vigencia 2022, la entidad: E. Consolidó el conocimiento y las lecciones aprendidas del área de TI.</t>
  </si>
  <si>
    <t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t>
  </si>
  <si>
    <t>Desarrollar el programa de teletrabajo en la entidad</t>
  </si>
  <si>
    <t>Participar en eventos de innovación.</t>
  </si>
  <si>
    <t>Para la adquisición de productos, bienes y servicios de TI durante la vigencia 2022, la entidad: B. Utilizó las grandes superficies disponibles en la Tienda Virtual del Estado Colombiano (TVEC). Indique cuáles superficies y qué productos.</t>
  </si>
  <si>
    <t xml:space="preserve">Sistematizar  los resultados obtenidos en el ejercicio de las diferentes actividades de participación ciudadana adelantadas. </t>
  </si>
  <si>
    <t>Realizar mediciones de clima laboral (cada dos años máximo), y la correspondiente intervención de mejoramiento que permita corregir: El conocimiento de la orientación organizacional - el trabajo ene quipo - capacidad profesional - ambiente físico</t>
  </si>
  <si>
    <t xml:space="preserve">Identificar las necesidades de investigación en la entidad, implementar acciones y evaluarlas. </t>
  </si>
  <si>
    <t>Indique las estrategias que implementó la entidad durante la vigencia 2022 para capacitar a servidores y contratistas en la Política de Gobierno Digital: B. Capacitaciones dispuestas en el Plan de Capacitaciones de la entidad.</t>
  </si>
  <si>
    <t xml:space="preserve">Diligenciar el formato interno de reporte definido con  los resultados obtenidos en el ejercicio, y entregarlo al área de planeación. </t>
  </si>
  <si>
    <t>Promover y mantener la participación de los servidores en la evaluación de la gestión (estratégica y operativa) para la identificación de oportunidades de mejora y el aporte de ideas innovadoras</t>
  </si>
  <si>
    <t>Identificar y evaluar el estado de funcionamiento de las herramientas de uso y apropiación del conocimiento.</t>
  </si>
  <si>
    <t>¿Cuáles de las siguientes temáticas de la Política de Gobierno Digital incluyó la entidad en sus estrategias de capacitación a servidores y contratistas durante la vigencia 2022? A. Gobernanza.</t>
  </si>
  <si>
    <t xml:space="preserve">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t>
  </si>
  <si>
    <t>Implementación de estándares mínimos del Sistema de Gestión de Seguridad y Salud en el Trabajo SG – SST</t>
  </si>
  <si>
    <t>Identificar, clasificar y actualizar el conocimiento tácito para la planeación del conocimiento requerido por la entidad.</t>
  </si>
  <si>
    <t>¿Cuáles de las siguientes temáticas de la Política de Gobierno Digital incluyó la entidad en sus estrategias de capacitación a servidores y contratistas durante la vigencia 2022? B. Innovación Pública Digital.</t>
  </si>
  <si>
    <t>Proporción de contratistas con relación a los servidores de planta</t>
  </si>
  <si>
    <t>Priorizar las necesidades de tecnología para la gestión del conocimiento y la innovación en la entidad, contar con acciones a corto, mediano y largo plazo para su adecuada gestión y evaluarlas periódicamente.</t>
  </si>
  <si>
    <t>¿Cuáles de las siguientes temáticas de la Política de Gobierno Digital incluyó la entidad en sus estrategias de capacitación a servidores y contratistas durante la vigencia 2022? C. Arquitectura de TI.</t>
  </si>
  <si>
    <t xml:space="preserve">Publicar  los resultados consolidados de las actividades de participación, los cuales deberán ser visibilizados de forma masiva y mediante el mecanismo que empleó para convocar a los grupos de Los reportes individuales diligenciados en los formatos internos deberán quedar a disposición del público. </t>
  </si>
  <si>
    <t>Realizar entrevistas de retiro para identificar las razones por las que los servidores se retiran de la entidad.</t>
  </si>
  <si>
    <t>Contar con repositorios de conocimiento de fácil acceso y socializados al interior de la entidad.</t>
  </si>
  <si>
    <t>¿Cuáles de las siguientes temáticas de la Política de Gobierno Digital incluyó la entidad en sus estrategias de capacitación a servidores y contratistas durante la vigencia 2022? E. Cultura y apropiación.</t>
  </si>
  <si>
    <t>Documentar las buenas prácticas de la entidad en materia de participación ciudadana que permitan alimentar el próximo plan de participación.</t>
  </si>
  <si>
    <t>Elaborar un informe acerca de las razones de retiro que genere insumos para el plan estratégico del talento humano.</t>
  </si>
  <si>
    <t>Contar con repositorios de buenas prácticas.</t>
  </si>
  <si>
    <t>¿Cuáles de las siguientes temáticas de la Política de Gobierno Digital incluyó la entidad en sus estrategias de capacitación a servidores y contratistas durante la vigencia 2022? F. Servicios Ciudadanos Digitales.</t>
  </si>
  <si>
    <t>Brindar apoyo socio laboral y emocional a las personas que se desvinculan por pensión, por reestructuración o por finalización del nombramiento en provisionalidad, de manera que se les facilite enfrentar el cambio, mediante un Plan de Desvinculación Asistida</t>
  </si>
  <si>
    <t>Contar con repositorios de lecciones aprendidas.</t>
  </si>
  <si>
    <t>¿Cuáles de las siguientes temáticas de la Política de Gobierno Digital incluyó la entidad en sus estrategias de capacitación a servidores y contratistas durante la vigencia 2022? G. Decisiones basadas en datos.</t>
  </si>
  <si>
    <t>Contar con mecanismos para transferir el conocimiento de los servidores que se retiran de la Entidad a quienes continúan vinculados</t>
  </si>
  <si>
    <t>Gestionar los datos de la entidad.</t>
  </si>
  <si>
    <t>¿Cuáles de las siguientes temáticas de la Política de Gobierno Digital incluyó la entidad en sus estrategias de capacitación a servidores y contratistas durante la vigencia 2022? H. Estado Abierto.</t>
  </si>
  <si>
    <t>Contar con herramientas de analítica institucional para el tratamiento de datos conocidas y usadas por el talento humano de la entidad .</t>
  </si>
  <si>
    <t>¿Cuáles de las siguientes temáticas de la Política de Gobierno Digital incluyó la entidad en sus estrategias de capacitación a servidores y contratistas durante la vigencia 2022? J. Proyectos de Transformación Digital.</t>
  </si>
  <si>
    <t>Contar con parámetros y procedimientos para la recolección de datos de calidad que permitan llevar a cabo su análisis para la toma de decisiones basadas en evidencias.</t>
  </si>
  <si>
    <t>Indique las estrategias que se implementaron durante la vigencia 2022 para capacitar a los grupos de valor e interés en el uso de los medios digitales dispuestos para acceder a la oferta institucional e interactuar con la entidad: A. Cursos en línea dispuestos en la sede electrónica de la entidad.</t>
  </si>
  <si>
    <t>Desarrollar y fortalecer las habilidades y competencias del talento humano en materia de analítica institucional.</t>
  </si>
  <si>
    <t>Indique las estrategias que se implementaron durante la vigencia 2022 para capacitar a los grupos de valor e interés en el uso de los medios digitales dispuestos para acceder a la oferta institucional e interactuar con la entidad: C. Talleres o capacitaciones presenciales realizadas por la entidad.</t>
  </si>
  <si>
    <t>Desarrollar análisis descriptivos, predictivos y prospectivos de los resultados de su gestión para determinar el grado avance de las políticas a cargo de la entidad y toma acciones de mejora.</t>
  </si>
  <si>
    <t>¿La entidad implementó el plan de tratamiento de riesgos de seguridad de la información? A. Si.</t>
  </si>
  <si>
    <t>Contar con documentación de la memoria institucional de fácil acceso, así mismo, llevar a cabo la divulgación de dicha información a sus grupos de valor a través de medios físicos y/o digitales.</t>
  </si>
  <si>
    <t>Con respecto a las auditorias de seguridad de la información de la vigencia 2022: A. La entidad realizó auditorías internas, externas y de certificación o recertificación respecto al estándar ISO 27001.</t>
  </si>
  <si>
    <t xml:space="preserve">Contar con estrategias y planes de comunicación para compartir y difundir el conocimiento que produce la entidad tanto al interior como al exterior de esta, a través de herramientas físicas y digitales. </t>
  </si>
  <si>
    <t>¿La entidad realizó pruebas de recuperación de información y continuidad de los sistemas de información críticos en la vigencia 2022? A. Si, realizó pruebas de recuperación de la información a todos los sistemas críticos.</t>
  </si>
  <si>
    <t xml:space="preserve">Participar con las buenas prácticas en convocatorias o premios nacionales e internacionales.  </t>
  </si>
  <si>
    <t>Porcentaje de trámites total o parcialmente en línea.</t>
  </si>
  <si>
    <t>Llevar a cabo acciones de aprendizaje basadas en problemas o proyectos, dentro de su planeación anual, de acuerdo con las necesidades de conocimiento de la entidad, evaluar los resultados y tomar acciones de mejora.</t>
  </si>
  <si>
    <t>Porcentaje de otros procedimientos administrativos total o parcialmente en línea.</t>
  </si>
  <si>
    <t>Porcentaje de trámites total o parcialmente en línea que cuentan con caracterización de usuarios.</t>
  </si>
  <si>
    <t>Contar con espacios formales para compartir y retroalimentar su conocimiento en la programación de la entidad, evaluar su efectividad y llevar a cabo acciones de mejora.</t>
  </si>
  <si>
    <t>Porcentaje de trámites total o parcialmente en línea que cumplen con todos los criterios de accesibilidad web, definidos en el anexo 1 de la Resolución MinTIC 1519 de 2020.</t>
  </si>
  <si>
    <t>Participar en espacios nacionales e internacionales de gestión del conocimiento, documentarlos y compartir la experiencia al interior de la entidad.</t>
  </si>
  <si>
    <t>Porcentaje de otros procedimientos administrativos total o parcialmente en línea que cumplen con todos los criterios de accesibilidad web, definidos en el anexo 1 de la Resolución MinTIC 1519 de 2020.</t>
  </si>
  <si>
    <t>Participar activamente en redes de conocimiento, comunidades de práctica o equipos transversales para intercambiar experiencias, fomentar el aprendizaje y la innovación pública, además de plantear soluciones a problemas de la administración pública.</t>
  </si>
  <si>
    <t>Porcentaje de trámites total o parcialmente en línea que cumplen con criterios de usabilidad web.</t>
  </si>
  <si>
    <t xml:space="preserve">Contar con alianzas para fomentar soluciones innovadoras, a través de nuevos o mejorados métodos y tecnologías para la entidad. </t>
  </si>
  <si>
    <t>Porcentaje de otros procedimientos administrativos total o parcialmente en línea que cumplen con criterios de usabilidad web.</t>
  </si>
  <si>
    <t>Mantener cooperación con otras entidades, organismos o instituciones que potencien el conocimiento de la entidad y facilitar su intercambio.</t>
  </si>
  <si>
    <t>Porcentaje de trámites total o parcialmente en línea que permiten a los usuarios hacer seguimiento en línea.</t>
  </si>
  <si>
    <t>Porcentaje de otros procedimientos administrativos total o parcialmente en línea que permiten a los usuarios hacer seguimiento en línea.</t>
  </si>
  <si>
    <t>Porcentaje de usuarios satisfechos con el uso de los trámites total o parcialmente en línea.</t>
  </si>
  <si>
    <t>Porcentaje de trámites digitalizados.</t>
  </si>
  <si>
    <t>Porcentaje de servicios de intercambio de información para la realización de trámites vinculados a X-ROAD.</t>
  </si>
  <si>
    <t>¿Cuáles de las siguientes características cumplieron los conjuntos de datos utilizados por la entidad en el desarrollo o mantenimiento de soluciones basadas en datos?: F. Unicidad: son únicos, no se encuentran duplicados y no pueden confundirse.</t>
  </si>
  <si>
    <t>X</t>
  </si>
  <si>
    <t>Grupo de Gestión Documental</t>
  </si>
  <si>
    <t>Publicar decreto y resolución de asignación del presupuesto institucional en pagina web</t>
  </si>
  <si>
    <t xml:space="preserve">Decreto y resolución de presupuesto publicado </t>
  </si>
  <si>
    <t>Equipo presupuesto OAP</t>
  </si>
  <si>
    <t xml:space="preserve">Publicar el plan y los avance del plan de acción institucional cuatrimestralmente  </t>
  </si>
  <si>
    <t>Equipo planeación estratégica</t>
  </si>
  <si>
    <t xml:space="preserve">Publicar mensualmente  el reporte de ejecución presupuestal </t>
  </si>
  <si>
    <t>Reporte de ejecución presupuestal publicado mensualmente</t>
  </si>
  <si>
    <t>Publicar en la pagina web la información relacionada con gestión del talento humano (Ley 1712 de 2014, Artículo 9 literales a. y c..)</t>
  </si>
  <si>
    <t>Información publicada</t>
  </si>
  <si>
    <t>SAYF y grupo gestión del talento humano</t>
  </si>
  <si>
    <t>Publicar cuatrimestralmente los conceptos jurídicos que emita la Oficina Asesora Jurídica, para la toma de decisiones y para mantener la unidad de criterio en virtud del artículo 14 del Decreto 4765 de 2008, bajo el modelo unificado y por temas y/o subtemas.</t>
  </si>
  <si>
    <t>Oficina Jurídica</t>
  </si>
  <si>
    <t>Publicar trimestralmente el informe correspondiente a las demandas y/o procesos judiciales iniciados en contra de la entidad, generados desde e KOGUI en la cede electrónica del ICA  </t>
  </si>
  <si>
    <t xml:space="preserve">Verificar la Participación ciudadana con respecto a los temas inherentes a la gestión de la entidad realizado por veedurías y grupos de control social en la Gestión Publica. </t>
  </si>
  <si>
    <t>Grupo de Atención al Ciudadano</t>
  </si>
  <si>
    <t xml:space="preserve">Ratificar el grupo de trabajo para la implementación de la política de integridad pública (MIPG): código de integridad y la gestión de conflictos de intereses, designado por el Comité Institucional de Gestión y Desempeño </t>
  </si>
  <si>
    <t>SISAD de solicitud y respuesta de las dependencias</t>
  </si>
  <si>
    <t>Identificar las áreas con riesgo de posibles conflictos de intereses en los procesos o dependencias</t>
  </si>
  <si>
    <t xml:space="preserve">Verificar el porcentaje de gerentes públicos que han terminado el curso de integridad, transparencia o lucha contra la corrupción. </t>
  </si>
  <si>
    <t xml:space="preserve">Base de datos con los funcionarios que realizaron el curso </t>
  </si>
  <si>
    <t>Verificar el porcentaje de servidores que han terminado el curso de integridad, transparencia o lucha contra la corrupción</t>
  </si>
  <si>
    <t>Verificar el porcentaje de contratistas que han terminado el curso de integridad, transparencia o lucha contra la corrupción</t>
  </si>
  <si>
    <t xml:space="preserve">Verificar el porcentaje de servidores públicos de la entidad obligados por la Ley 2013 de 2019 que han publicado la declaración de bienes, rentas y conflicto de intereses. </t>
  </si>
  <si>
    <t>Reportar la información de las Políticas de Gestión y Desempeño en el Formulario Único de Reporte y Avance de la Gestión (FURAG), de acuerdo con los lineamientos del Departamento Administrativo de la Función Pública (DAFP)</t>
  </si>
  <si>
    <t>Documento que el DAFP disponga para certificar el cumplimiento del reporte.</t>
  </si>
  <si>
    <t>Equipos Técnicos de Gestión y Desempeño
Consolidación: Oficina Asesora de Planeación</t>
  </si>
  <si>
    <t>Autodiagnósticos diligenciados</t>
  </si>
  <si>
    <t>Equipos Técnicos de Gestión y Desempeño</t>
  </si>
  <si>
    <t>Informe de resultados de encuestas</t>
  </si>
  <si>
    <t xml:space="preserve">30/06/2024
</t>
  </si>
  <si>
    <t xml:space="preserve">28/02/2024
30/06/2024
30/10/2024
</t>
  </si>
  <si>
    <t>30/06/2024
15/12/2024</t>
  </si>
  <si>
    <t>28/02/2024
30/05/2024
30/09/2024</t>
  </si>
  <si>
    <t>10/02/2024
20/04/2024
20/07/2024
20/10/2024</t>
  </si>
  <si>
    <t>Identificar las necesidades de los puntos de atención presencial a nivel nacional, con el fin de garantizar una mejor atención y  accesibilidad de toda la ciudadanía y grupos de valor, sin importar su condición o características especiales.</t>
  </si>
  <si>
    <t>Informe de diagnóstico</t>
  </si>
  <si>
    <t>Grupo Atención al Ciudadano</t>
  </si>
  <si>
    <t>Realizar  jornadas de socialización a los colaboradores de la entidad sobre el  Trámite Interno de las PQRDS.</t>
  </si>
  <si>
    <t>30/04/2024
30/11/2024</t>
  </si>
  <si>
    <t>Realizar  divulgación a través de los medios de comunicación sobre los canales de atención  (televisión, radio, página web, carteleras virtuales entre otros)</t>
  </si>
  <si>
    <t>2 divulgaciones</t>
  </si>
  <si>
    <t>Fortalecer los canales de atención dispuestos por el Instituto, generando espacios de retroalimentación con la ciudadanía y los grupos de valor a través de mediciones y análisis periódicos de los resultados</t>
  </si>
  <si>
    <t>Informe consolidado</t>
  </si>
  <si>
    <t>*Grupo Atención al Ciudadano</t>
  </si>
  <si>
    <t>30/06/2024
30/11/2024</t>
  </si>
  <si>
    <t>Desarrollar jornadas de sensibilización, capacitación y/o divulgación a los servidores y contratistas sobre la Política de participación ciudadana, Política de servicio al ciudadano y  procedimientos para la gestión de las PQRSD</t>
  </si>
  <si>
    <t>Listas de asistencia</t>
  </si>
  <si>
    <t xml:space="preserve">Grupo Atención al Ciudadano
</t>
  </si>
  <si>
    <t xml:space="preserve">Evaluar mediante encuesta de percepción el servicio prestado, la calidad de la atención, la cualificación y disposición del servidor público, la calidad, oportunidad y pertinencia de la información recibida, el tiempo real de espera, experiencia del ciudadano y su nivel de satisfacción. </t>
  </si>
  <si>
    <t>Informe Publicado</t>
  </si>
  <si>
    <t xml:space="preserve">Grupo Atención al Ciudadano
</t>
  </si>
  <si>
    <t>Publicar y mantener actualizada la estrategia de participación ciudadana en la gestión,  identificando las actividades que permitan fomentar y facilitar una efectiva participación en cada fase del ciclo de la gestión.</t>
  </si>
  <si>
    <t>Estrategia publicada y actualizada  dentro del menú participa</t>
  </si>
  <si>
    <t>28/02/2024
30/08/2024
20/12/2024</t>
  </si>
  <si>
    <t>Divulgar el plan de participación ciudadana por distintos canales, invitando a  la ciudadanía o grupos de valor a que opinen acerca del mismo,   a través de la estrategia definida  previamente.</t>
  </si>
  <si>
    <t>Capacitar a la ciudadanía, grupos de valor y servidores del Instituto en la promoción del control social y veedurías ciudadanas</t>
  </si>
  <si>
    <t xml:space="preserve">Grupo de Atención al Ciudadano </t>
  </si>
  <si>
    <t>15/02/2024
30/04/2024
30/07/2024
30/10/2024</t>
  </si>
  <si>
    <t>Consolidar el informe correspondiente a las PQRSD que ingresan a través de los diferentes canales de atención dispuestos por el Instituto</t>
  </si>
  <si>
    <t>Atención al ciudadano</t>
  </si>
  <si>
    <t>Publicación en la página Web de  las respuestas a peticiones anónimas que ingresan a través de los diferentes canales de atención a nivel Nacional</t>
  </si>
  <si>
    <t xml:space="preserve">Informe trimestral consolidado  de PQRSD atendidas a través del canal de atención "Pida una cita" </t>
  </si>
  <si>
    <t>Consolidar y presentar un Informe semestral  sobre las PQRDS  que ingresan a través del formulario de peticiones dispuesto en la página Web de la entidad.</t>
  </si>
  <si>
    <t>Informe semestral</t>
  </si>
  <si>
    <t>Atención al Ciudadano / OTI</t>
  </si>
  <si>
    <t>Único</t>
  </si>
  <si>
    <t>Inscrito</t>
  </si>
  <si>
    <t>Normativa</t>
  </si>
  <si>
    <t>Tecnológica</t>
  </si>
  <si>
    <t>Oficina de Tecnología de la información / Dirección técnica de Sanidad Vegetal.</t>
  </si>
  <si>
    <t>PAAC2024 Publicado en el Menú de Transparencia</t>
  </si>
  <si>
    <t>Oficina Asesora de Planeación</t>
  </si>
  <si>
    <t>Revisar y solicitar la actualización de la sede electrónica con base a la Resolución 1519 de 2020 -Matriz ITA V.2023</t>
  </si>
  <si>
    <t xml:space="preserve">Documento </t>
  </si>
  <si>
    <t xml:space="preserve">Comité trimestral, a partir de abril, de revisión y estandarización de la sede electrónica </t>
  </si>
  <si>
    <t>Evidencia Asistencia  reunión</t>
  </si>
  <si>
    <t>Plantillas actualizadas/Plantillas proyectadas</t>
  </si>
  <si>
    <t xml:space="preserve">Comité sede electrónica </t>
  </si>
  <si>
    <t xml:space="preserve">Invitaciones y Asistencia </t>
  </si>
  <si>
    <t>1 Socialización realizada</t>
  </si>
  <si>
    <t>Indicadores del pinar, plantilla decreto 1612</t>
  </si>
  <si>
    <t xml:space="preserve">Informe realizado </t>
  </si>
  <si>
    <t>Informe publicado</t>
  </si>
  <si>
    <t>Informe semestral Publicado en la página Web (peticiones recibidas en formulario de PQRSD)</t>
  </si>
  <si>
    <t>Actualización del RAI (Registro de Activos de Información), en la sede electrónica y en el portal
www.datos.gov.co</t>
  </si>
  <si>
    <t>RAI Actualizado</t>
  </si>
  <si>
    <t>RAI Publicado</t>
  </si>
  <si>
    <t xml:space="preserve">OTI </t>
  </si>
  <si>
    <t>Actualización del IICYR (Índice de Información Clasificada y Reservada), en la sede electrónica ICA y en el portal www.datos.gov.co</t>
  </si>
  <si>
    <t>IICYR Actualizada</t>
  </si>
  <si>
    <t>IICYR Publicada</t>
  </si>
  <si>
    <t>Oficina Asesora Jurídica</t>
  </si>
  <si>
    <t>Actualización del EPI (Esquema de Publicación de la Información), en la sede electrónica y en el portal www.datos.gov.co</t>
  </si>
  <si>
    <t>EPI Actualizado</t>
  </si>
  <si>
    <t>EPI Publicado</t>
  </si>
  <si>
    <t xml:space="preserve">Implementación TRD (Tablas de Retención Documental 2024) </t>
  </si>
  <si>
    <t>TRD Actualizadas</t>
  </si>
  <si>
    <t xml:space="preserve">TRD Publicadas </t>
  </si>
  <si>
    <t xml:space="preserve">Grupo de Gestión Documental </t>
  </si>
  <si>
    <t>Adecuación de los espacios físicos de algunas sedes de la entidad, para que sean fácilmente accesibles para personas en condición de discapacidad</t>
  </si>
  <si>
    <t xml:space="preserve">Evidencia de las sedes intervenidas </t>
  </si>
  <si>
    <t>#sedes intervenidas/#sedes totales</t>
  </si>
  <si>
    <t>Grupo de Infraestructura</t>
  </si>
  <si>
    <t>Divulgar información que permita el acceso a la información a la población con discapacidad (ej. videos con lenguaje de señas o con subtítulos)</t>
  </si>
  <si>
    <t>Oficina Asesora de Comunicaciones</t>
  </si>
  <si>
    <t>Portafolio de Trámites y servicios traducido a una lengua nativa</t>
  </si>
  <si>
    <t>1 Portafolio de Trámites y servicios traducido a una lengua nativa</t>
  </si>
  <si>
    <t>Generar un informe de las solicitudes recibidas, trasladadas a otras instituciones y solicitudes en las que se negó el acceso a la información.</t>
  </si>
  <si>
    <t>Informe realizado</t>
  </si>
  <si>
    <t xml:space="preserve">Ratificar el equipo de trabajo que lidere el proceso de planeación e implementación de los ejercicios de rendición de cuentas y participación ciudadana </t>
  </si>
  <si>
    <t xml:space="preserve">Acta de ratificación del equipo </t>
  </si>
  <si>
    <t xml:space="preserve">Oficina Asesora de Planeación </t>
  </si>
  <si>
    <t>Definir el cronograma de actividades de Audiencias públicas de  rendición de cuentas para la vigencia 2024</t>
  </si>
  <si>
    <t>Cronograma de RdeC definido y publicado</t>
  </si>
  <si>
    <t xml:space="preserve">Oficina Asesora de Planeación - Gerencias seccionales </t>
  </si>
  <si>
    <t>Diseñar  y publicar la estrategia de rendición de cuentas 2024</t>
  </si>
  <si>
    <t xml:space="preserve">Estrategia de rendición de cuentas publicada </t>
  </si>
  <si>
    <t>Revisar, diseñar y publicar el informe de gestión vigencia 2023 antes del 31 de enero de 2024</t>
  </si>
  <si>
    <t xml:space="preserve">Informe de gestión 2023 publicado </t>
  </si>
  <si>
    <t>Elaborar y publicar el informe individual de rendición de cuentas y Construcción de Paz 2024  primer semestre</t>
  </si>
  <si>
    <t>Informe individual de rendición de cuentas y Construcción de Paz 2024 primer semestre publicado</t>
  </si>
  <si>
    <t>Elaborar y publicar el informe individual de rendición de cuentas y Construcción de Paz con corte al 31 de diciembre de 2023</t>
  </si>
  <si>
    <t>Informe individual de rendición de cuentas y Construcción de Paz con corte al 31 de diciembre de 2023, publicado</t>
  </si>
  <si>
    <t>Gestionar con los grupos de valor la divulgación de la información sobre las audiencias públicas de Rendición de cuentas</t>
  </si>
  <si>
    <t xml:space="preserve">Correo con la solicitud de divulgación </t>
  </si>
  <si>
    <t>Grupo de Atención al ciudadano - OAP -OAC</t>
  </si>
  <si>
    <t>Realizar al menos dos socializaciones de la política de genero y Mujer Rural, a nivel interno en la entidad.</t>
  </si>
  <si>
    <t xml:space="preserve">Socializaciones realizadas </t>
  </si>
  <si>
    <t xml:space="preserve">30/06/2024
15/12/2024
</t>
  </si>
  <si>
    <t>Cronograma publicado en la sede electrónica</t>
  </si>
  <si>
    <t>Oficina Asesora de Planeación -OAC</t>
  </si>
  <si>
    <t>Realizar consulta pública sobre los contenidos a tener en cuenta en los espacios de diálogo y Audiencia pública de Rendición de cuentas  que permita la participación de la ciudadanía</t>
  </si>
  <si>
    <t xml:space="preserve">Resultado de la Consulta publica de los contenidos a tercer en cuenta realizada </t>
  </si>
  <si>
    <t>Oficina Asesora de Planeación -OAC y OTI</t>
  </si>
  <si>
    <t>Definir y divulgar el Plan estratégico de comunicaciones del ICA</t>
  </si>
  <si>
    <t xml:space="preserve">Estrategia de comunicaciones divulgada </t>
  </si>
  <si>
    <t xml:space="preserve">Documento consolidado y publicado </t>
  </si>
  <si>
    <t>Realizar acciones de capacitación para la preparación de los ejercicios de RdeC y espacios de diálogo para los funcionarios y contratistas</t>
  </si>
  <si>
    <t>Capacitaciones para la preparación de los ejercicios de RdeC y espacios de diálogo realizadas</t>
  </si>
  <si>
    <t>Consolidar y publicar las actividades de rendición de cuentas que realiza la entidad en la vigencia 2024 "Formato Interno de Reporte de Actividades Forma 4-1193"</t>
  </si>
  <si>
    <t>Solicitar la evaluación de los eventos de rendición de cuenta a los asistentes, para consolidar un documento que permita medir la percepción ciudadana para la mejora continua</t>
  </si>
  <si>
    <t xml:space="preserve">Informe de evaluación de eventos de RdeC consolidado y publicado </t>
  </si>
  <si>
    <t>3.5</t>
  </si>
  <si>
    <t xml:space="preserve">Reunión de cierre y definición del cronograma de actividades de la rendición de cuentas 2024 aprobado </t>
  </si>
  <si>
    <t xml:space="preserve">Cronograma de RdeC 2024 aprobado </t>
  </si>
  <si>
    <t>3.6</t>
  </si>
  <si>
    <t>Analizar la implementación de la estrategia de rendición de cuentas</t>
  </si>
  <si>
    <t xml:space="preserve">Documento publicado </t>
  </si>
  <si>
    <t xml:space="preserve">Informes de seguimiento publicados </t>
  </si>
  <si>
    <t>Oficina de Control Interno</t>
  </si>
  <si>
    <t>Elaborar documento con los perfiles de abogados externos, el cual será incluido en el plan de acción del comité de conciliación teniendo en cuenta los criterios de litigiosidad de los procesos que se cursen en el Instituto. Aunado a lo anterior, se plantea la remisión constante de los perfiles necesarios tanto al Jefe de la OAJ como a la dependencia encargada de la contratación para lo fines pertinentes.</t>
  </si>
  <si>
    <t>Hacer control y seguimiento a las sentencias en las que el instituto este obligado a realizar pagos con el fin de identificar los pendientes y que sean dentro del termino de los 10 meses siguientes a la ejecutoria de la sentencia.</t>
  </si>
  <si>
    <t xml:space="preserve">Documento de control y seguimiento </t>
  </si>
  <si>
    <t>Socializar la Política de Riesgos y Transparencia .</t>
  </si>
  <si>
    <t xml:space="preserve">Segunda Línea de Defensa
(Oficina Asesora de Planeación)
(Oficina Asesora de Comunicaciones)
</t>
  </si>
  <si>
    <t>Construir y revisar el Mapa de Riesgos de corrupción a partir de los riesgos identificados.</t>
  </si>
  <si>
    <t xml:space="preserve">Mapa de Riesgos de Corrupción </t>
  </si>
  <si>
    <t>Primera Línea de Defensa
(Los líderes de los procesos/gerencias seccionales junto con su equipo)
Segunda Línea de Defensa
(Oficina Asesora de Planeación)</t>
  </si>
  <si>
    <t>Mapa de Riesgos de Corrupción publicado.</t>
  </si>
  <si>
    <t xml:space="preserve">Consulta del Mapa de Riesgos de Corrupción con las partes interesadas, tanto internas como externas.  (Aplica actualización cuando presente afectación de todos los riesgos del ICA) </t>
  </si>
  <si>
    <t>Informe de Consulta de Mapa de Riesgos.</t>
  </si>
  <si>
    <t>Segunda Línea de Defensa
(Oficina Asesora de Planeación)
(Oficina Asesora de Comunicaciones)</t>
  </si>
  <si>
    <t>Socializar en diferentes espacios de divulgación interna la gestión de riesgos de corrupción.</t>
  </si>
  <si>
    <t>Evidencias de las socializaciones (Listas de asistencia, correos de divulgación masivos, entre otros)</t>
  </si>
  <si>
    <t>Generar Plan de Reporte de Riesgos en el sistema de Información Diamante.</t>
  </si>
  <si>
    <t>Plan de Reporte de Riesgos en el Sistema de Información Diamante.</t>
  </si>
  <si>
    <t>Segunda Línea de Defensa
(Oficina Asesora de Planeación)</t>
  </si>
  <si>
    <t xml:space="preserve">30/04/2024
30/08/2024
20/12/2024
</t>
  </si>
  <si>
    <t>Monitorear la gestión de riesgos de corrupción, teniendo en cuenta el reporte y la ejecución de los controles.</t>
  </si>
  <si>
    <t>10/01/2024
09/05/2024
09/09/2024</t>
  </si>
  <si>
    <t>Retroalimentar a la primera línea de defensa con respecto a los resultados del monitoreo y revisión.</t>
  </si>
  <si>
    <t>Registros de asistencia/ grabaciones (si aplica) de retroalimentación con lideres de proceso y gerencias secciones sobre la gestión del riesgo de corrupción  (según aplique).</t>
  </si>
  <si>
    <t>Acta de Comité Institucional de Gestión y Desempeño</t>
  </si>
  <si>
    <t>Ejecutar Programa Anual de Auditorías Internas del SGI con enfoque de riesgos.</t>
  </si>
  <si>
    <t>Informes de Auditoría SGI.</t>
  </si>
  <si>
    <t>Presentación reporte de seguimiento riesgos de corrupción.
Acta de Comité Institucional de Coordinación del Sistema de Control Interno.</t>
  </si>
  <si>
    <t>Adelantar seguimiento a la gestión de riesgos de corrupción.</t>
  </si>
  <si>
    <t>Informe de Seguimiento Riesgos de Corrupción.</t>
  </si>
  <si>
    <t>Tercera Línea de Defensa
(Oficina de Control Interno)</t>
  </si>
  <si>
    <t>16/01/2024
15/05/2024
13/09/2024</t>
  </si>
  <si>
    <t>Plan de trabajo con la caja de compensación en actividades encaminadas a la preparación de los servidores públicos próximos a pensionarse</t>
  </si>
  <si>
    <t>Plan de trabajo - cronograma de actividades</t>
  </si>
  <si>
    <t>Carolina vasco</t>
  </si>
  <si>
    <t>Diseñar el plan estratégico grupo de gestión del talento humano alineado al plan estratégico de la entidad</t>
  </si>
  <si>
    <t>Plan estratégico Grupo de Gestión del Talento Humano 2024 (publicado página web)</t>
  </si>
  <si>
    <t xml:space="preserve">Solicitar a las dependencias y oficinas el reporte de los casos de conflictos y/o circulo de intereses. </t>
  </si>
  <si>
    <t>SISAD de solicitud y base de datos de los casos relacionados por dependencias y oficinas.</t>
  </si>
  <si>
    <t>INFORME de las  áreas con riesgo de posibles conflictos de intereses en los procesos o dependencias</t>
  </si>
  <si>
    <t>4.8</t>
  </si>
  <si>
    <t xml:space="preserve">Listados de asistencia de las capacitaciones realizadas </t>
  </si>
  <si>
    <t>4.9</t>
  </si>
  <si>
    <t>Evaluar el desarrollo y cumplimiento de los componentes de la Política de Integridad: 1. Código de Integridad., 2. Conflictos de Intereses.</t>
  </si>
  <si>
    <t>Informe final de la Política de Integridad y sus componentes.</t>
  </si>
  <si>
    <t>Revisar y actualizar autodiagnósticos dispuestos por el Departamento Administrativo de la Función Pública (DAFP) para las políticas de gestión y desempeño.</t>
  </si>
  <si>
    <t>Avance plan de acción publicado</t>
  </si>
  <si>
    <t>NA</t>
  </si>
  <si>
    <t>Informacion de calidad</t>
  </si>
  <si>
    <t>Incentivos para motivar la cultura de la rendición y petición de cuentas</t>
  </si>
  <si>
    <t>Evaluación y retroalimentación a la gestión</t>
  </si>
  <si>
    <t>28/02/2024
20/12/2024</t>
  </si>
  <si>
    <t>Juan Sebastian Barragan Cortes</t>
  </si>
  <si>
    <t xml:space="preserve">documento con perfiles y copia de la remisión </t>
  </si>
  <si>
    <t xml:space="preserve">Marco regulatorio
Organismos Vivos Modificados en Colombia
Establecer el trámite de las solicitudes de los OVM, con fines exclusivamente agrícola, pecuario, pesquero, plantaciones forestales comerciales y agroindustriales con el fin de evaluar los posibles efectos para la conservación y la utilización sostenible de la diversidad biológica.
</t>
  </si>
  <si>
    <t xml:space="preserve">Reducción de tiempos </t>
  </si>
  <si>
    <t>Revisión documental por parte de funcionario ICA</t>
  </si>
  <si>
    <t>Los documentos se podrán consultar en tiempo real a través de una plataforma</t>
  </si>
  <si>
    <t>Consulta publica</t>
  </si>
  <si>
    <t>Poner en conocimiento a los usuarios sobre la solicitud de OVM con ciertas características, y los usuarios pueden crear derechos o hacer aclaraciones sobre el proceso en trámite</t>
  </si>
  <si>
    <t>Registro en tiempo real y en forma automática una vez el ICA apruebe  para su descarga en la plataforma</t>
  </si>
  <si>
    <t>Sistematización del registro</t>
  </si>
  <si>
    <t>Seguimiento por parte de la Oficina de Control Interno a los ejercicios de Rendición de Cuentas realizados durante el año 2023</t>
  </si>
  <si>
    <t>Planeación /OTI</t>
  </si>
  <si>
    <t xml:space="preserve">SISTEMA DE CONTROL INTERNO </t>
  </si>
  <si>
    <t xml:space="preserve">Falta de seguimiento al proceso de caracterización de usuarios y grupos de valor. </t>
  </si>
  <si>
    <t xml:space="preserve"> Fortalecer los procesos de comunicación interna para dar a conocer los objetivos y metas institucionales, y el papel que desempeña cada área.</t>
  </si>
  <si>
    <t xml:space="preserve">El seguimiento realizado a la gestión de PQRSD permite identificar que el 17% de las PQRSD se responden fuera de término, lo cual ocurre de manera reiterada, en otros semestres evaluados. </t>
  </si>
  <si>
    <t>En el primer semestre de 2023 no se ha aprobado el Plan Anual de Auditorias para la vigencia, el cual será aprobado en el segundo semestre.</t>
  </si>
  <si>
    <t>Fortalecer el papel de la alta dirección en el seguimiento y definición de acciones para corregir las desviaciones encontradas en el Sistema de Control Interno del Instituto informadas por la Oficina de Control Interno y Oficina Asesora de Planeación.</t>
  </si>
  <si>
    <t>La entidad presenta  actos de corrupción en ninguna de sus formas</t>
  </si>
  <si>
    <t xml:space="preserve">Se debe actualizar la forma de presentar información en la sede electrónica del Instituto según los lineamientos formulario de autodiagnóstico del Índice de Transparencia y Acceso a la Información Pública (Matriz ITA). </t>
  </si>
  <si>
    <t>POLITICAS</t>
  </si>
  <si>
    <t>DIFERENCIA</t>
  </si>
  <si>
    <t>RESULTADOS DEL FURAG POR POLITICA</t>
  </si>
  <si>
    <t>RESULTADOS  2023</t>
  </si>
  <si>
    <t>RESULTADOS  2022</t>
  </si>
  <si>
    <t>DEFENSA JURIDICA Y MEJORA NORMATIVA</t>
  </si>
  <si>
    <t xml:space="preserve"> SISTEMA DE CONTROL INTERNO </t>
  </si>
  <si>
    <t>TOTA LDEBILIDADES IDENTIFICADAS</t>
  </si>
  <si>
    <t>6.2</t>
  </si>
  <si>
    <t>Inscripción del predio de producción de especies de plantas ornamentales con destino a la exportación</t>
  </si>
  <si>
    <t>Se solicita los siguientes documentos en físico:
1. Documento con la Descripción de las especies de plantas ornamentales a producir y distribuir.
2. Certificado del ingeniero agrónomo con la descripción de las estado de las plagas.
3.Contrato laboral o de asistencia técnica con un Ingeniero Agrónomo o Agrónomo.
4. Tarjeta profesional del Ingeniero Agrónomo.
5. Registro de sanidad vegetal vigente del asistente técnico.
6.Plano detallado del cultivo.
7.Croquis, dibujo o esquema de llegada a la finca.</t>
  </si>
  <si>
    <t xml:space="preserve">Eliminación de la presentación de estos requisitos documentales en físico. </t>
  </si>
  <si>
    <t>Reducción de tiempo</t>
  </si>
  <si>
    <t>Eliminación de documentos</t>
  </si>
  <si>
    <t>Se solicita el documento original en físico de los siguientes  documentos:
los certificado de matrícula mercantil si es persona natural,  original en físico del Certificado de la Cámara de Comercio sobre existencia y representación legal.</t>
  </si>
  <si>
    <t>La Institución verificará que el usuario cumpla con el requisito que se solicita, sin exigir la presentación del documento.</t>
  </si>
  <si>
    <t xml:space="preserve">Reducción de tiempos y costos </t>
  </si>
  <si>
    <t>Interoperabilidad externa a través de los servicios ciudadanos digitales - xroad</t>
  </si>
  <si>
    <t>Actualmente el trámite contempla un paso que es realizar la visita técnica de verificación por parte de la entidad</t>
  </si>
  <si>
    <t>Se elimina el paso de la visita técnica, el trámite pasará a ser totalmente en línea.</t>
  </si>
  <si>
    <t>Se ahorra el tiempo de agendamiento e inspección por la visita técnica, lo que ganará agilidad en el proceso de registro.</t>
  </si>
  <si>
    <t>Mejora u optimización del proceso o procedimiento asociado al trámite</t>
  </si>
  <si>
    <t>Actualmente el trámite se realiza de manera de presencial, se debe radicar los documentos en físico.</t>
  </si>
  <si>
    <t>El trámite pasará a ser totalmente en línea, no se requiere radicación documental, solo se debe diligenciar el formulario en línea.</t>
  </si>
  <si>
    <t xml:space="preserve">Ahorro en tiempo de obtención del registro </t>
  </si>
  <si>
    <t>Trámite total en línea</t>
  </si>
  <si>
    <t>Registro de una empresa de  Bioinsumos y Fertilizantes</t>
  </si>
  <si>
    <t>Se elimina el paso de la visita técnica.</t>
  </si>
  <si>
    <t>Se ahorra el tiempo de agendamiento e inspección por la visita técnica, lo que ganará agilidad en el proceso de registro</t>
  </si>
  <si>
    <t xml:space="preserve">Dirección técnica de Inocuidad e Insumos Agrícolas y Dirección Técnica de Asuntos Nacionales  </t>
  </si>
  <si>
    <t>Para el trámite actualmente se debe presentar los siguientes requisitos documentales en físico: 
1.	Carta de solicitud escritas y/o formas   establecidas para cada caso.
2. Contrato de arrendamiento del lugar
3. Contrato vigente con un Laboratorio de Control de Calidad de Fertilizantes registrado en el ICA.
4.Croquis de las instalaciones
5.Contrato vigente con el Director Técnico
6.Contrato vigente de fabricación</t>
  </si>
  <si>
    <t>Eliminación de la presentación de estos requisitos documentales en físico</t>
  </si>
  <si>
    <t>Ahorro en el costo y tiempos en la expedición de los documentos (requisitos)</t>
  </si>
  <si>
    <t>Eliminación de requisitos (verificaciones)</t>
  </si>
  <si>
    <t>8734</t>
  </si>
  <si>
    <t xml:space="preserve">Actualmente el trámite tiene un tiempo de obtención de 60 días hábiles </t>
  </si>
  <si>
    <t>Oficina de Tecnología de la información / Dirección técnica de Inocuidad e Insumos Agrícolas</t>
  </si>
  <si>
    <t>COMPONENTE</t>
  </si>
  <si>
    <t>Diego Fernando Garzon Vega</t>
  </si>
  <si>
    <t>Rafael Huberto Daza Piñeres</t>
  </si>
  <si>
    <t xml:space="preserve">Clara Patricia Aguilar Ardila </t>
  </si>
  <si>
    <t xml:space="preserve">Dilia Magdalena Gutierrez Rivero </t>
  </si>
  <si>
    <t>Maria Edilma Campuzano Rojas</t>
  </si>
  <si>
    <t>Janneth Serrano Avella</t>
  </si>
  <si>
    <t>PROGRAMA DE TRANSPARENCIA Y ETICA PUBLICA</t>
  </si>
  <si>
    <t>Fortalecer la transparencia,  la lucha contra la corrupción, la integridad y ética de lo público ante sus grupos de valor e interés.</t>
  </si>
  <si>
    <t>Componente  No. 4:  Racionalización de Trámites</t>
  </si>
  <si>
    <t xml:space="preserve"> 1. Informar avances y resultados de la gestión con calidad y en lenguaje comprensible</t>
  </si>
  <si>
    <t xml:space="preserve"> 2. Desarrollar escenarios de diálogo de doble vía con la ciudadanía y sus organizaciones</t>
  </si>
  <si>
    <t xml:space="preserve"> 3. Responder a compromisos propuestos, evaluación y retroalimentación en los ejercicios de rendición de cuentas con acciones correctivas para mejora</t>
  </si>
  <si>
    <t>Componente No. 1:  Mecanismos de transparencia, Estado abierto, acceso a la información pública y cultura de legalidad</t>
  </si>
  <si>
    <t>Componente No. 5: Participación, innovación, Integridad y la Ética  en la gestión pública</t>
  </si>
  <si>
    <t>Componente No. 6:  Informes, diálogos e incentivos con la ciudadanía (Rendición de Cuentas)</t>
  </si>
  <si>
    <t>Componente No.2: Gestión de riesgos de corrupción – Mapas de riesgo</t>
  </si>
  <si>
    <t>Componente No. 3:  Mecanismos para mejorar la atención al ciudadano.</t>
  </si>
  <si>
    <t>Planeación estratégica del servicio al ciudadano</t>
  </si>
  <si>
    <t>Fortalecimiento del talento humano al servicio del ciudadano</t>
  </si>
  <si>
    <t>Gestión de relacionamiento con los ciudadanos</t>
  </si>
  <si>
    <t>Conocimiento al servicio al ciudadano</t>
  </si>
  <si>
    <t>TOTAL ACTIVIDADES DEL PROGRAMA DE TRANSPARENCIA Y ETICA PUBLICA 2024</t>
  </si>
  <si>
    <t>ACTIVIDADES POR SUBCOMPONENTE</t>
  </si>
  <si>
    <t>RESPONSABLE</t>
  </si>
  <si>
    <t>Socialización con los empleados de la entidad, de la Ley de Transparencia y acceso a la información pública y las funciones de la Secretaria de Transparencia de la Presidencia de la República.</t>
  </si>
  <si>
    <t>Documento publicado</t>
  </si>
  <si>
    <t>PAAC2024 actualizado al PTEP2024</t>
  </si>
  <si>
    <t>Maria Edilma Campuzano, Dilia Gutierrez,  Rafael Huberto Daza,  Sandra Mariño, Margarita Jimenez</t>
  </si>
  <si>
    <t xml:space="preserve">Clara Patricia Aguilar, Áreas administrativas y misionales </t>
  </si>
  <si>
    <t xml:space="preserve">María Edilma Campuzano, Dilia Gutiérrez, Rafael Huberto Daza, Margarita Jimenez, Gerencias Seccionales y Áreas administrativas y misionales </t>
  </si>
  <si>
    <t>Publicar y divulgar, por parte del  área que ejecutó  la actividad , los resultados y acuerdos desarrollados en el proceso de participación, señalando la fase del ciclo de la gestión y el nivel de incidencia de los grupos de valor.</t>
  </si>
  <si>
    <t>Políticas de MIPG que en la evaluación 2023,  están por debajo de 70/100</t>
  </si>
  <si>
    <t>A partir de los resultados de FURAG identificar y documentar las debilidades y fortalezas de la participación  en la implementación de la Política de Participación Ciudadana, individualizándolas en  cada uno de los ciclos de la gestión (participación en el diagnóstico, la formulación e implementación)</t>
  </si>
  <si>
    <t>¿Qué beneficios obtuvo la entidad a través de las alianzas con otros actores o laboratorios de innovación para experimentar en el desarrollo de soluciones a retos públicos a través del uso de las TIC? C. Fortalecimiento de las capacidades en los servidores públicos de la entidad. (Como cursos, diplomados, certificaciones, etc.).</t>
  </si>
  <si>
    <t>La entidad implementa acciones para garantizar una atención accesible, contemplando las necesidades de la población con discapacidades como:
- Visual
- Auditiva
- Cognitiva
- Mental
- Sordo ceguera
- Múltiple
- Física o motora</t>
  </si>
  <si>
    <t>Definir una estrategia de comunicación (interna y externa) que permita informar sobre la actividad participativa, desde su inicio, ejecución y desarrollo.</t>
  </si>
  <si>
    <t>Dialogo de doble vía</t>
  </si>
  <si>
    <t>Consolidar y Divulgar el cronograma de las audiencias públicas de Rendición de cuentas y espacios de dialogo a nivel nacional</t>
  </si>
  <si>
    <t>Listados de asistencia</t>
  </si>
  <si>
    <t xml:space="preserve">Listado de asistencia a la reunión </t>
  </si>
  <si>
    <t>Oficina Asesora de Planeacion y Áreas Técnicas</t>
  </si>
  <si>
    <t>#Correcciones solicitadas/# total de Ítems</t>
  </si>
  <si>
    <t>Implementación del Plan Institucional de Archivos PINAR</t>
  </si>
  <si>
    <t>Evidencias de implementación del pinar</t>
  </si>
  <si>
    <t>Videos con lenguaje de señas o subtítulos</t>
  </si>
  <si>
    <t># de Videos con lenguaje de señas o subtítulos</t>
  </si>
  <si>
    <t>Hacer la consulta participativa a los grupos de interés del PAAC 2024, en la sede electrónica y/o medios masivos de la entidad y realizar la transición del mismo al programa de transparencia de acuerdo a la norma vigente, artículo 31 de la Ley 2195 de 2022</t>
  </si>
  <si>
    <t>1 Estructura administrativa y Direccionamiento estratégico</t>
  </si>
  <si>
    <t>2 Fortalecimiento de los canales de atención</t>
  </si>
  <si>
    <t>3 Normativo y procedimental</t>
  </si>
  <si>
    <t>4 Relacionamiento con el ciudadano</t>
  </si>
  <si>
    <t xml:space="preserve">Emisión de registro en tiempo real </t>
  </si>
  <si>
    <t>Generar espacios formales e informales de concreción que son reconocidos por el talento humano y los grupos de valor.</t>
  </si>
  <si>
    <t>Presentar ante el Comité Institucional de Gestión y Desempeño el informe de gestión de riesgos de corrupción relacionado con la administración de los riesgos críticos de corrupción.</t>
  </si>
  <si>
    <t>Presentar reportes de seguimiento al Comité Institucional de Coordinación del Sistema de Control Interno relacionados con la administración de los riesgos críticos de corrupción.</t>
  </si>
  <si>
    <t>Piezas de comunicación difundidas a través de medios de comunicación de la entidad</t>
  </si>
  <si>
    <t>Publicar Mapa de Riesgos de Corrupción en la sede electrónica del ICA (Articulo 73 de la Ley 1474 de 2011).</t>
  </si>
  <si>
    <t>Informe ejecutivo de Monitoreo de riesgos de Corrupción y anexo (matriz de Excel con informe detallado), a partir de los reporte en el Sistema de Información Diamante.</t>
  </si>
  <si>
    <t>En el momento todo el registros y trámite ante el ICA se realiza manualmente</t>
  </si>
  <si>
    <t>Sistematización del trámite</t>
  </si>
  <si>
    <t>El trámite pasará a ser totalmente en línea, Diligenciado el formulario único de información a través de simplifICA, el ICA asignará y emitirá de manera automática el registro de acuerdo con el tipo de actividad a desarrollar.</t>
  </si>
  <si>
    <t>Racionalizar el trámite - registro de solicitudes a través la plataforma de simplifICA</t>
  </si>
  <si>
    <t xml:space="preserve">Informe con el cumplimiento del curso de función pública </t>
  </si>
  <si>
    <t>Realizar  actividades  de capacitación de la política de integridad de forma presencial o virtual, para trámites relacionados con todas las etapas del procedimiento</t>
  </si>
  <si>
    <t>2 Socializaciones</t>
  </si>
  <si>
    <t>Fortalecer la transparencia,  la lucha contra la corrupción, la integridad y ética de lo público, ante sus grupos de valor e interés.</t>
  </si>
  <si>
    <t xml:space="preserve">Publicar el PAAC 2024, en el Menú de Transparencia máximo el 31 de enero de 2024 y publicar el PTEP2024 cuando este consolidado y aprobado. </t>
  </si>
  <si>
    <t>Racionalización de Trámites, Seguridad Digital,  Gobierno Digital, Fortalecimiento Organizacional y simplificación de Procesos</t>
  </si>
  <si>
    <t xml:space="preserve">ACTIVIDADES </t>
  </si>
  <si>
    <t xml:space="preserve">FECHA FINAL </t>
  </si>
  <si>
    <t>Dialogo de doble via</t>
  </si>
  <si>
    <t xml:space="preserve"> Atención al Ciudadano</t>
  </si>
  <si>
    <t>Estructura administrativa y Direccionamiento estratégico</t>
  </si>
  <si>
    <t>Fortalecimiento de los canales de atención</t>
  </si>
  <si>
    <t>Normativo y procedimental</t>
  </si>
  <si>
    <t>Relacionamiento con el ciudadano</t>
  </si>
  <si>
    <t>Transparencia y Acceso a la Información</t>
  </si>
  <si>
    <t>Otras actividades</t>
  </si>
  <si>
    <t>TOTAL ACTIVIDADES DEL PAAC2024</t>
  </si>
  <si>
    <t>1 Gestión de Riesgos de Corrupción - Mapa de Riesgos de Corrupción</t>
  </si>
  <si>
    <t>2. Racionalización de Trámites</t>
  </si>
  <si>
    <t>3. Rendición de Cuentas</t>
  </si>
  <si>
    <t>PAAC2024</t>
  </si>
  <si>
    <t xml:space="preserve">Trámites </t>
  </si>
  <si>
    <t xml:space="preserve">Gestionar la asignacion de recursos para Traducir a una lengua nativa el portafolio de trámites y servicios de la entidad </t>
  </si>
  <si>
    <t>PAAC y/o PTEP2024 publicado</t>
  </si>
  <si>
    <t xml:space="preserve">1 Eliminación de la presentación de estos requisitos documentales en físico. 
2 La Institución verificará que el usuario cumpla con el requisito que se solicita, sin exigir la presentación del documento. 
3 Se elimina el paso de la visita técnica, el trámite pasará a ser totalmente en línea.
4 El trámite pasará a ser totalmente en línea, no se requiere radicación documental, solo se debe diligenciar el formulario en línea.
Dada la especificidad de este proceso y entendiendo que requiere una validación a un proceso previo, agradecemos extender la respuesta a un plazo de 30 días hábiles a partir de la fecha, con el fin que la profesional a cargo del proceso pueda responder adecuadamente a esta solicitud. actualmente se encuentra en vacaciones. se reprograman las dos actividades para agosto </t>
  </si>
  <si>
    <t>Se solicita amablemente se modifique la fecha de la tarea "5.2 Revisar y actualizar autodiagnósticos dispuestos por el Departamento Administrativo de la Función Pública (DAFP) para las políticas de gestión y desempeño. PAAC2024" establecida para el Programa de transparencia y ética pública componente 5 Participación, innovación, Integridad y la Ética en la gestión pública, debido a que a la fecha se están conformado los equipos técnicos de gestión y desempeño de acuerdo a lo establecido en la Resolución ICA 00028787 y son los encargados de realizar los autodiagnósticos. Y adicional el mes de abril y hasta el día 17 de mayo se estuvo con el diligenciamiento de FURAG de la vigencia 2023. Se solicita ampliar fecha para 31-08-2024</t>
  </si>
  <si>
    <t xml:space="preserve"> Se solicita cambio de fecha de las actividades No 1,2 y  1.7 del Componente de RdC, del Plan Anticorrupción y Atención al Ciudadano, dado que, hasta el viernes 21 de junio, la Gerencia confirmó la fecha para la Audiencia Pública de Rendición de Cuentas, la cual se llevará a cabo el día 30 de julio de 2024.
</t>
  </si>
  <si>
    <t>Componente No.1: Gestión de riesgos de corrupción – Mapas de riesgo</t>
  </si>
  <si>
    <t>Componente  No. 2:  Racionalización de Trámites</t>
  </si>
  <si>
    <t>Componente No. 4:  Mecanismos para mejorar la atención al ciudadano.</t>
  </si>
  <si>
    <t>Componente No. 3:  Informes, diálogos e incentivos con la ciudadanía (Rendición de Cuentas)</t>
  </si>
  <si>
    <t xml:space="preserve">Componente No. 6 : Iniciativas adicionales </t>
  </si>
  <si>
    <t>Componente No. 5:  Mecanismos de transparencia, Estado abierto, acceso a la información pública y cultura de legalidad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</si>
</sst>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
    <numFmt numFmtId="165" formatCode="d/mm/yyyy;@"/>
    <numFmt numFmtId="166" formatCode="dd/mm/yyyy;@"/>
  </numFmts>
  <fonts count="48">
    <font>
      <sz val="11"/>
      <color theme="1"/>
      <name val="Calibri"/>
      <family val="2"/>
      <scheme val="minor"/>
    </font>
    <font>
      <b/>
      <sz val="8"/>
      <color rgb="FF000000"/>
      <name val="Arial"/>
      <family val="2"/>
    </font>
    <font>
      <sz val="8"/>
      <name val="Arial"/>
      <family val="2"/>
    </font>
    <font>
      <sz val="8"/>
      <color theme="1"/>
      <name val="Arial"/>
      <family val="2"/>
    </font>
    <font>
      <b/>
      <sz val="8"/>
      <name val="Arial"/>
      <family val="2"/>
    </font>
    <font>
      <sz val="10"/>
      <color theme="1"/>
      <name val="Arial"/>
      <family val="2"/>
    </font>
    <font>
      <b/>
      <sz val="10"/>
      <name val="Arial"/>
      <family val="2"/>
    </font>
    <font>
      <b/>
      <sz val="10"/>
      <color theme="1"/>
      <name val="Arial"/>
      <family val="2"/>
    </font>
    <font>
      <sz val="10"/>
      <name val="Arial"/>
      <family val="2"/>
    </font>
    <font>
      <b/>
      <sz val="18"/>
      <color theme="1"/>
      <name val="Calibri"/>
      <family val="2"/>
      <scheme val="minor"/>
    </font>
    <font>
      <sz val="12"/>
      <color theme="1"/>
      <name val="Calibri"/>
      <family val="2"/>
      <scheme val="minor"/>
    </font>
    <font>
      <sz val="12"/>
      <name val="Arial"/>
      <family val="2"/>
    </font>
    <font>
      <sz val="12"/>
      <color theme="1"/>
      <name val="Arial"/>
      <family val="2"/>
    </font>
    <font>
      <b/>
      <sz val="14"/>
      <name val="Arial"/>
      <family val="2"/>
    </font>
    <font>
      <b/>
      <sz val="12"/>
      <name val="Arial"/>
      <family val="2"/>
    </font>
    <font>
      <b/>
      <sz val="11"/>
      <color theme="1"/>
      <name val="Calibri"/>
      <family val="2"/>
      <scheme val="minor"/>
    </font>
    <font>
      <sz val="9"/>
      <color rgb="FF000000"/>
      <name val="Calibri"/>
      <family val="2"/>
      <scheme val="minor"/>
    </font>
    <font>
      <b/>
      <sz val="12"/>
      <color rgb="FF000000"/>
      <name val="Calibri"/>
      <family val="2"/>
      <scheme val="minor"/>
    </font>
    <font>
      <b/>
      <sz val="14"/>
      <color theme="1"/>
      <name val="Calibri"/>
      <family val="2"/>
      <scheme val="minor"/>
    </font>
    <font>
      <sz val="10"/>
      <color rgb="FF000000"/>
      <name val="Arial"/>
      <family val="2"/>
    </font>
    <font>
      <b/>
      <sz val="10"/>
      <color rgb="FF000000"/>
      <name val="Arial"/>
      <family val="2"/>
    </font>
    <font>
      <sz val="10"/>
      <color rgb="FF7030A0"/>
      <name val="Arial"/>
      <family val="2"/>
    </font>
    <font>
      <b/>
      <sz val="12"/>
      <color rgb="FF000000"/>
      <name val="Arial"/>
      <family val="2"/>
    </font>
    <font>
      <sz val="10"/>
      <color rgb="FF000000"/>
      <name val="Tw Cen MT Condensed"/>
      <family val="2"/>
    </font>
    <font>
      <b/>
      <sz val="11"/>
      <name val="Arial"/>
      <family val="2"/>
    </font>
    <font>
      <b/>
      <sz val="16"/>
      <name val="Arial"/>
      <family val="2"/>
    </font>
    <font>
      <b/>
      <sz val="10"/>
      <color indexed="8"/>
      <name val="SansSerif"/>
    </font>
    <font>
      <sz val="11"/>
      <name val="Arial"/>
      <family val="2"/>
    </font>
    <font>
      <sz val="11"/>
      <color rgb="FF000000"/>
      <name val="Arial"/>
      <family val="2"/>
    </font>
    <font>
      <b/>
      <sz val="12"/>
      <color theme="1"/>
      <name val="Calibri"/>
      <family val="2"/>
      <scheme val="minor"/>
    </font>
    <font>
      <sz val="9"/>
      <name val="Calibri"/>
      <family val="2"/>
      <scheme val="minor"/>
    </font>
    <font>
      <b/>
      <sz val="12"/>
      <name val="Calibri"/>
      <family val="2"/>
      <scheme val="minor"/>
    </font>
    <font>
      <sz val="8"/>
      <color theme="1"/>
      <name val="Calibri"/>
      <family val="2"/>
      <scheme val="minor"/>
    </font>
    <font>
      <b/>
      <sz val="10"/>
      <color theme="1"/>
      <name val="Calibri"/>
      <family val="2"/>
      <scheme val="minor"/>
    </font>
    <font>
      <b/>
      <sz val="9"/>
      <color indexed="81"/>
      <name val="Tahoma"/>
      <family val="2"/>
    </font>
    <font>
      <sz val="9"/>
      <color indexed="81"/>
      <name val="Tahoma"/>
      <family val="2"/>
    </font>
    <font>
      <sz val="11"/>
      <color theme="1"/>
      <name val="Calibri"/>
      <family val="2"/>
      <scheme val="minor"/>
    </font>
    <font>
      <b/>
      <sz val="12"/>
      <color rgb="FFFF0000"/>
      <name val="Calibri"/>
      <family val="2"/>
      <scheme val="minor"/>
    </font>
    <font>
      <sz val="12"/>
      <color rgb="FFFF0000"/>
      <name val="Calibri"/>
      <family val="2"/>
      <scheme val="minor"/>
    </font>
    <font>
      <sz val="12"/>
      <name val="Calibri"/>
      <family val="2"/>
      <scheme val="minor"/>
    </font>
    <font>
      <b/>
      <sz val="20"/>
      <color theme="1"/>
      <name val="Arial"/>
      <family val="2"/>
    </font>
    <font>
      <b/>
      <sz val="12"/>
      <color rgb="FF000000"/>
      <name val="Calibri"/>
      <family val="2"/>
    </font>
    <font>
      <sz val="10"/>
      <color indexed="8"/>
      <name val="Arial"/>
      <family val="2"/>
    </font>
    <font>
      <b/>
      <sz val="20"/>
      <color theme="1"/>
      <name val="Calibri"/>
      <family val="2"/>
      <scheme val="minor"/>
    </font>
    <font>
      <sz val="11"/>
      <name val="Calibri"/>
      <family val="2"/>
      <scheme val="minor"/>
    </font>
    <font>
      <sz val="12"/>
      <color indexed="8"/>
      <name val="Arial"/>
      <family val="2"/>
    </font>
    <font>
      <b/>
      <sz val="26"/>
      <color theme="1"/>
      <name val="Calibri"/>
      <family val="2"/>
      <scheme val="minor"/>
    </font>
    <font>
      <b/>
      <sz val="28"/>
      <color theme="1"/>
      <name val="Calibri"/>
      <family val="2"/>
      <scheme val="minor"/>
    </font>
  </fonts>
  <fills count="1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9" tint="0.79998168889431442"/>
        <bgColor indexed="64"/>
      </patternFill>
    </fill>
    <fill>
      <patternFill patternType="solid">
        <fgColor rgb="FFFFFFFF"/>
        <bgColor rgb="FF000000"/>
      </patternFill>
    </fill>
    <fill>
      <patternFill patternType="solid">
        <fgColor theme="7" tint="-0.249977111117893"/>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4" tint="0.39997558519241921"/>
        <bgColor indexed="64"/>
      </patternFill>
    </fill>
    <fill>
      <patternFill patternType="solid">
        <fgColor theme="4" tint="0.39997558519241921"/>
        <bgColor rgb="FF000000"/>
      </patternFill>
    </fill>
    <fill>
      <patternFill patternType="solid">
        <fgColor theme="4" tint="0.79998168889431442"/>
        <bgColor indexed="64"/>
      </patternFill>
    </fill>
    <fill>
      <patternFill patternType="solid">
        <fgColor theme="4" tint="0.79998168889431442"/>
        <bgColor rgb="FF000000"/>
      </patternFill>
    </fill>
    <fill>
      <patternFill patternType="solid">
        <fgColor indexed="9"/>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s>
  <cellStyleXfs count="4">
    <xf numFmtId="0" fontId="0" fillId="0" borderId="0"/>
    <xf numFmtId="0" fontId="8" fillId="0" borderId="0"/>
    <xf numFmtId="0" fontId="8" fillId="0" borderId="0"/>
    <xf numFmtId="9" fontId="36" fillId="0" borderId="0" applyFont="0" applyFill="0" applyBorder="0" applyAlignment="0" applyProtection="0"/>
  </cellStyleXfs>
  <cellXfs count="459">
    <xf numFmtId="0" fontId="0" fillId="0" borderId="0" xfId="0"/>
    <xf numFmtId="0" fontId="5" fillId="0" borderId="0" xfId="0" applyFont="1"/>
    <xf numFmtId="0" fontId="3" fillId="3" borderId="0" xfId="0" applyFont="1" applyFill="1"/>
    <xf numFmtId="0" fontId="10" fillId="0" borderId="1" xfId="0" applyFont="1" applyBorder="1" applyAlignment="1">
      <alignment horizontal="center" vertical="center"/>
    </xf>
    <xf numFmtId="0" fontId="11" fillId="3" borderId="1" xfId="0" applyFont="1" applyFill="1" applyBorder="1" applyAlignment="1">
      <alignment vertical="center" wrapText="1"/>
    </xf>
    <xf numFmtId="0" fontId="10" fillId="0"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2" fillId="0" borderId="0" xfId="0" applyFont="1" applyAlignment="1">
      <alignment horizontal="left" vertical="center"/>
    </xf>
    <xf numFmtId="0" fontId="5" fillId="0" borderId="0" xfId="0" applyFont="1" applyAlignment="1">
      <alignment vertical="center"/>
    </xf>
    <xf numFmtId="0" fontId="5" fillId="0" borderId="0" xfId="0" applyFont="1" applyAlignment="1">
      <alignment vertical="top"/>
    </xf>
    <xf numFmtId="164" fontId="5" fillId="0" borderId="0" xfId="0" applyNumberFormat="1" applyFont="1" applyAlignment="1">
      <alignment horizontal="center" vertical="center"/>
    </xf>
    <xf numFmtId="0" fontId="5" fillId="0" borderId="0" xfId="0" applyFont="1" applyAlignment="1">
      <alignment horizontal="center"/>
    </xf>
    <xf numFmtId="0" fontId="5" fillId="0" borderId="0" xfId="0" applyFont="1" applyAlignment="1">
      <alignment horizontal="right"/>
    </xf>
    <xf numFmtId="0" fontId="8" fillId="0" borderId="0" xfId="0" applyFont="1"/>
    <xf numFmtId="0" fontId="8" fillId="0" borderId="0" xfId="0" applyFont="1" applyAlignment="1">
      <alignment vertical="center"/>
    </xf>
    <xf numFmtId="0" fontId="6" fillId="0" borderId="0" xfId="0" applyFont="1"/>
    <xf numFmtId="0" fontId="6" fillId="4" borderId="12" xfId="0" applyFont="1" applyFill="1" applyBorder="1" applyAlignment="1">
      <alignment horizontal="center" vertical="center" wrapText="1"/>
    </xf>
    <xf numFmtId="0" fontId="19" fillId="2" borderId="1" xfId="0" applyFont="1" applyFill="1" applyBorder="1" applyAlignment="1">
      <alignment horizontal="justify" vertical="center" wrapText="1"/>
    </xf>
    <xf numFmtId="0" fontId="19" fillId="2" borderId="1" xfId="0" applyFont="1" applyFill="1" applyBorder="1" applyAlignment="1">
      <alignment horizontal="justify" vertical="center"/>
    </xf>
    <xf numFmtId="0" fontId="19" fillId="2" borderId="2" xfId="0" applyFont="1" applyFill="1" applyBorder="1" applyAlignment="1">
      <alignment vertical="center" wrapText="1"/>
    </xf>
    <xf numFmtId="0" fontId="21" fillId="0" borderId="1" xfId="0" applyFont="1" applyBorder="1" applyAlignment="1">
      <alignment vertical="center"/>
    </xf>
    <xf numFmtId="0" fontId="19" fillId="0" borderId="0" xfId="0" applyFont="1"/>
    <xf numFmtId="0" fontId="19" fillId="0" borderId="0" xfId="0" applyFont="1" applyAlignment="1">
      <alignment horizontal="center"/>
    </xf>
    <xf numFmtId="0" fontId="19" fillId="0" borderId="0" xfId="0" applyFont="1" applyAlignment="1">
      <alignment horizontal="right"/>
    </xf>
    <xf numFmtId="0" fontId="23" fillId="0" borderId="0" xfId="0" applyFont="1" applyAlignment="1">
      <alignment vertical="center"/>
    </xf>
    <xf numFmtId="0" fontId="23" fillId="0" borderId="0" xfId="0" applyFont="1"/>
    <xf numFmtId="0" fontId="0" fillId="0" borderId="0" xfId="0" applyAlignment="1">
      <alignment horizontal="center"/>
    </xf>
    <xf numFmtId="0" fontId="12" fillId="0" borderId="1" xfId="0" applyFont="1" applyBorder="1" applyAlignment="1">
      <alignment vertical="center"/>
    </xf>
    <xf numFmtId="0" fontId="12" fillId="0" borderId="1" xfId="0" applyFont="1" applyFill="1" applyBorder="1" applyAlignment="1">
      <alignment horizontal="center" vertical="center"/>
    </xf>
    <xf numFmtId="0" fontId="5" fillId="0" borderId="0" xfId="0" applyFont="1" applyAlignment="1">
      <alignment horizontal="center" vertical="center"/>
    </xf>
    <xf numFmtId="0" fontId="18" fillId="0" borderId="5" xfId="0" applyFont="1" applyBorder="1" applyAlignment="1"/>
    <xf numFmtId="0" fontId="5" fillId="0" borderId="6" xfId="0" applyFont="1" applyFill="1" applyBorder="1" applyAlignment="1">
      <alignment vertical="center"/>
    </xf>
    <xf numFmtId="0" fontId="30" fillId="0" borderId="1" xfId="0" applyFont="1" applyFill="1" applyBorder="1" applyAlignment="1">
      <alignment vertical="top" wrapText="1"/>
    </xf>
    <xf numFmtId="0" fontId="16" fillId="0" borderId="1" xfId="0" applyFont="1" applyFill="1" applyBorder="1" applyAlignment="1">
      <alignment vertical="top" wrapText="1"/>
    </xf>
    <xf numFmtId="0" fontId="4" fillId="0" borderId="0" xfId="0" applyFont="1" applyAlignment="1">
      <alignment horizontal="center" vertical="center" wrapText="1"/>
    </xf>
    <xf numFmtId="0" fontId="2" fillId="0" borderId="1"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1" xfId="0" applyFont="1" applyFill="1" applyBorder="1" applyAlignment="1">
      <alignment horizontal="left" vertical="center" wrapText="1"/>
    </xf>
    <xf numFmtId="0" fontId="4" fillId="0" borderId="0" xfId="0" applyFont="1" applyAlignment="1">
      <alignment horizontal="left" vertical="center" wrapText="1"/>
    </xf>
    <xf numFmtId="0" fontId="2" fillId="3" borderId="1" xfId="0" applyFont="1" applyFill="1" applyBorder="1" applyAlignment="1">
      <alignment horizontal="left" vertical="center" wrapText="1"/>
    </xf>
    <xf numFmtId="0" fontId="32" fillId="0" borderId="0" xfId="0" applyFont="1" applyAlignment="1">
      <alignment wrapText="1"/>
    </xf>
    <xf numFmtId="0" fontId="23" fillId="0" borderId="0" xfId="0" applyFont="1"/>
    <xf numFmtId="0" fontId="0" fillId="0" borderId="0" xfId="0" applyAlignment="1">
      <alignment horizontal="left"/>
    </xf>
    <xf numFmtId="0" fontId="19" fillId="0" borderId="0" xfId="0" applyFont="1" applyAlignment="1">
      <alignment horizontal="left"/>
    </xf>
    <xf numFmtId="0" fontId="23" fillId="0" borderId="0" xfId="0" applyFont="1" applyAlignment="1">
      <alignment horizontal="left"/>
    </xf>
    <xf numFmtId="0" fontId="8" fillId="0" borderId="1" xfId="0" applyFont="1" applyBorder="1" applyAlignment="1">
      <alignment vertical="top"/>
    </xf>
    <xf numFmtId="0" fontId="5" fillId="8" borderId="1" xfId="0" applyFont="1" applyFill="1" applyBorder="1" applyAlignment="1">
      <alignment vertical="center"/>
    </xf>
    <xf numFmtId="0" fontId="5" fillId="0" borderId="1" xfId="0" applyFont="1" applyBorder="1" applyAlignment="1">
      <alignment vertical="center" wrapText="1"/>
    </xf>
    <xf numFmtId="0" fontId="5" fillId="0" borderId="1" xfId="0" applyFont="1" applyBorder="1" applyAlignment="1">
      <alignment vertical="center"/>
    </xf>
    <xf numFmtId="0" fontId="32" fillId="0" borderId="0" xfId="0" applyFont="1" applyFill="1" applyAlignment="1">
      <alignment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5" borderId="8" xfId="0" applyFont="1" applyFill="1" applyBorder="1" applyAlignment="1">
      <alignment horizontal="left" vertical="center" wrapText="1"/>
    </xf>
    <xf numFmtId="0" fontId="32" fillId="0" borderId="1" xfId="0" applyFont="1" applyBorder="1" applyAlignment="1">
      <alignment vertical="center" wrapText="1"/>
    </xf>
    <xf numFmtId="0" fontId="3" fillId="0" borderId="1" xfId="0" applyFont="1" applyBorder="1" applyAlignment="1">
      <alignment vertical="center" wrapText="1"/>
    </xf>
    <xf numFmtId="0" fontId="19" fillId="0" borderId="0" xfId="0" applyFont="1" applyAlignment="1">
      <alignment horizontal="center" vertical="center"/>
    </xf>
    <xf numFmtId="0" fontId="23"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10" fillId="0" borderId="0" xfId="0" applyFont="1" applyAlignment="1">
      <alignment wrapText="1"/>
    </xf>
    <xf numFmtId="0" fontId="10" fillId="0" borderId="1" xfId="0" applyFont="1" applyBorder="1" applyAlignment="1">
      <alignment horizontal="center" vertical="center" wrapText="1"/>
    </xf>
    <xf numFmtId="0" fontId="10" fillId="0" borderId="1" xfId="0" applyFont="1" applyBorder="1" applyAlignment="1">
      <alignment wrapText="1"/>
    </xf>
    <xf numFmtId="0" fontId="10" fillId="7"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0" fillId="0" borderId="1" xfId="0" applyBorder="1" applyAlignment="1">
      <alignment vertical="center" wrapText="1"/>
    </xf>
    <xf numFmtId="0" fontId="38" fillId="0" borderId="1" xfId="0" applyFont="1" applyFill="1" applyBorder="1" applyAlignment="1">
      <alignment horizontal="center" vertical="center" wrapText="1"/>
    </xf>
    <xf numFmtId="16" fontId="32" fillId="0" borderId="0" xfId="0" applyNumberFormat="1" applyFont="1" applyAlignment="1">
      <alignment wrapText="1"/>
    </xf>
    <xf numFmtId="17" fontId="0" fillId="0" borderId="0" xfId="0" applyNumberFormat="1"/>
    <xf numFmtId="10" fontId="0" fillId="0" borderId="0" xfId="3" applyNumberFormat="1" applyFont="1"/>
    <xf numFmtId="0" fontId="10" fillId="9"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9" fontId="32" fillId="0" borderId="0" xfId="3" applyFont="1" applyAlignment="1">
      <alignment wrapText="1"/>
    </xf>
    <xf numFmtId="9" fontId="29" fillId="0" borderId="1" xfId="3" applyFont="1" applyBorder="1" applyAlignment="1">
      <alignment horizontal="center" vertical="center" wrapText="1"/>
    </xf>
    <xf numFmtId="0" fontId="32" fillId="0" borderId="0" xfId="0" applyFont="1" applyBorder="1" applyAlignment="1">
      <alignment wrapText="1"/>
    </xf>
    <xf numFmtId="0" fontId="32" fillId="0" borderId="0" xfId="0" applyFont="1" applyBorder="1" applyAlignment="1">
      <alignment horizontal="center" vertical="center" wrapText="1"/>
    </xf>
    <xf numFmtId="0" fontId="29" fillId="7" borderId="1" xfId="0" applyFont="1" applyFill="1" applyBorder="1" applyAlignment="1">
      <alignment horizontal="center" vertical="center" wrapText="1"/>
    </xf>
    <xf numFmtId="0" fontId="22" fillId="0" borderId="1" xfId="0" applyFont="1" applyBorder="1" applyAlignment="1">
      <alignment horizontal="center" vertical="center" wrapText="1" readingOrder="1"/>
    </xf>
    <xf numFmtId="0" fontId="22" fillId="0" borderId="27" xfId="0" applyFont="1" applyBorder="1" applyAlignment="1">
      <alignment horizontal="center" vertical="center" wrapText="1" readingOrder="1"/>
    </xf>
    <xf numFmtId="0" fontId="11" fillId="0" borderId="28" xfId="0" applyFont="1" applyBorder="1" applyAlignment="1">
      <alignment vertical="center" wrapText="1"/>
    </xf>
    <xf numFmtId="0" fontId="11" fillId="0" borderId="29" xfId="0" applyFont="1" applyBorder="1" applyAlignment="1">
      <alignment vertical="center" wrapText="1"/>
    </xf>
    <xf numFmtId="0" fontId="41" fillId="0" borderId="0" xfId="0" applyFont="1" applyFill="1" applyBorder="1" applyAlignment="1">
      <alignment horizontal="center" vertical="center" wrapText="1" readingOrder="1"/>
    </xf>
    <xf numFmtId="0" fontId="22" fillId="0" borderId="0" xfId="0" applyFont="1" applyBorder="1" applyAlignment="1">
      <alignment horizontal="center" vertical="center" wrapText="1" readingOrder="1"/>
    </xf>
    <xf numFmtId="0" fontId="22" fillId="0" borderId="0" xfId="0" applyFont="1" applyFill="1" applyBorder="1" applyAlignment="1">
      <alignment horizontal="center" vertical="center" wrapText="1" readingOrder="1"/>
    </xf>
    <xf numFmtId="0" fontId="10" fillId="0" borderId="0" xfId="0" applyFont="1" applyFill="1" applyBorder="1" applyAlignment="1">
      <alignment wrapText="1"/>
    </xf>
    <xf numFmtId="0" fontId="22" fillId="0" borderId="31" xfId="0" applyFont="1" applyBorder="1" applyAlignment="1">
      <alignment horizontal="center" vertical="center" wrapText="1" readingOrder="1"/>
    </xf>
    <xf numFmtId="0" fontId="22" fillId="0" borderId="32" xfId="0" applyFont="1" applyBorder="1" applyAlignment="1">
      <alignment horizontal="center" vertical="center" wrapText="1" readingOrder="1"/>
    </xf>
    <xf numFmtId="0" fontId="8" fillId="0" borderId="0" xfId="1"/>
    <xf numFmtId="0" fontId="8" fillId="0" borderId="1" xfId="1" applyBorder="1"/>
    <xf numFmtId="0" fontId="8" fillId="0" borderId="0" xfId="1" applyAlignment="1">
      <alignment horizontal="center"/>
    </xf>
    <xf numFmtId="0" fontId="5" fillId="0" borderId="1" xfId="0" applyFont="1" applyBorder="1" applyAlignment="1">
      <alignment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6" fillId="12" borderId="1" xfId="0" applyFont="1" applyFill="1" applyBorder="1" applyAlignment="1">
      <alignment horizontal="center" vertical="center" wrapText="1"/>
    </xf>
    <xf numFmtId="0" fontId="33" fillId="12" borderId="6" xfId="0" applyFont="1" applyFill="1" applyBorder="1" applyAlignment="1">
      <alignment horizontal="center" vertical="center" wrapText="1"/>
    </xf>
    <xf numFmtId="0" fontId="33" fillId="12" borderId="1" xfId="0" applyFont="1" applyFill="1" applyBorder="1" applyAlignment="1">
      <alignment horizontal="center" vertical="center" wrapText="1"/>
    </xf>
    <xf numFmtId="0" fontId="33" fillId="12" borderId="8"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2" fillId="10" borderId="4" xfId="0" applyFont="1" applyFill="1" applyBorder="1" applyAlignment="1">
      <alignment horizontal="left" vertical="center"/>
    </xf>
    <xf numFmtId="0" fontId="22" fillId="10" borderId="1" xfId="0" applyFont="1" applyFill="1" applyBorder="1" applyAlignment="1">
      <alignment horizontal="left" vertical="center" wrapText="1"/>
    </xf>
    <xf numFmtId="0" fontId="22" fillId="10" borderId="1" xfId="0" applyFont="1" applyFill="1" applyBorder="1" applyAlignment="1">
      <alignment vertical="center"/>
    </xf>
    <xf numFmtId="0" fontId="22" fillId="10" borderId="1" xfId="0" applyFont="1" applyFill="1" applyBorder="1" applyAlignment="1">
      <alignment horizontal="left" vertical="center"/>
    </xf>
    <xf numFmtId="0" fontId="14" fillId="13" borderId="1" xfId="0" applyFont="1" applyFill="1" applyBorder="1" applyAlignment="1">
      <alignment horizontal="center" vertical="center" wrapText="1"/>
    </xf>
    <xf numFmtId="0" fontId="14" fillId="13" borderId="8" xfId="0" applyFont="1" applyFill="1" applyBorder="1" applyAlignment="1">
      <alignment horizontal="center" vertical="center" wrapText="1"/>
    </xf>
    <xf numFmtId="0" fontId="20" fillId="13" borderId="1" xfId="0" applyFont="1" applyFill="1" applyBorder="1" applyAlignment="1">
      <alignment horizontal="center" vertical="center" wrapText="1"/>
    </xf>
    <xf numFmtId="0" fontId="4" fillId="13" borderId="2" xfId="0" applyFont="1" applyFill="1" applyBorder="1" applyAlignment="1">
      <alignment vertical="center" wrapText="1"/>
    </xf>
    <xf numFmtId="0" fontId="6" fillId="10" borderId="4" xfId="0" applyFont="1" applyFill="1" applyBorder="1" applyAlignment="1">
      <alignment horizontal="left" vertical="center"/>
    </xf>
    <xf numFmtId="0" fontId="6" fillId="10" borderId="1" xfId="0" applyFont="1" applyFill="1" applyBorder="1" applyAlignment="1">
      <alignment horizontal="left"/>
    </xf>
    <xf numFmtId="0" fontId="6" fillId="10" borderId="6" xfId="0" applyFont="1" applyFill="1" applyBorder="1" applyAlignment="1"/>
    <xf numFmtId="0" fontId="7" fillId="10" borderId="1" xfId="0" applyFont="1" applyFill="1" applyBorder="1" applyAlignment="1">
      <alignment vertical="top"/>
    </xf>
    <xf numFmtId="0" fontId="7" fillId="10" borderId="1" xfId="0" applyFont="1" applyFill="1" applyBorder="1" applyAlignment="1">
      <alignment horizontal="left" vertical="center"/>
    </xf>
    <xf numFmtId="0" fontId="7" fillId="10" borderId="6" xfId="0" applyFont="1" applyFill="1" applyBorder="1" applyAlignment="1">
      <alignment vertical="center"/>
    </xf>
    <xf numFmtId="0" fontId="6" fillId="13" borderId="1" xfId="0" applyFont="1" applyFill="1" applyBorder="1" applyAlignment="1">
      <alignment horizontal="center" vertical="center" wrapText="1"/>
    </xf>
    <xf numFmtId="14" fontId="19" fillId="0" borderId="1" xfId="0" applyNumberFormat="1" applyFont="1" applyFill="1" applyBorder="1" applyAlignment="1">
      <alignment horizontal="center" vertical="center" wrapText="1"/>
    </xf>
    <xf numFmtId="0" fontId="19" fillId="0" borderId="2" xfId="0" applyFont="1" applyFill="1" applyBorder="1" applyAlignment="1">
      <alignment horizontal="justify" vertical="center" wrapText="1"/>
    </xf>
    <xf numFmtId="0" fontId="6" fillId="0" borderId="11" xfId="0" applyFont="1" applyFill="1" applyBorder="1" applyAlignment="1">
      <alignment horizontal="center" vertical="center" wrapText="1"/>
    </xf>
    <xf numFmtId="0" fontId="19" fillId="0" borderId="1" xfId="0" applyFont="1" applyFill="1" applyBorder="1" applyAlignment="1">
      <alignment horizontal="justify" vertical="center"/>
    </xf>
    <xf numFmtId="0" fontId="5" fillId="0" borderId="1" xfId="0" applyFont="1" applyFill="1" applyBorder="1" applyAlignment="1">
      <alignment horizontal="justify" vertical="top" wrapText="1"/>
    </xf>
    <xf numFmtId="0" fontId="0" fillId="0" borderId="1" xfId="0" applyFill="1" applyBorder="1" applyAlignment="1">
      <alignment wrapText="1"/>
    </xf>
    <xf numFmtId="0" fontId="20" fillId="0" borderId="2"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0" fillId="0" borderId="1" xfId="0" applyFill="1" applyBorder="1" applyAlignment="1">
      <alignment vertical="center" wrapText="1"/>
    </xf>
    <xf numFmtId="0" fontId="19" fillId="0" borderId="1" xfId="0" applyFont="1" applyFill="1" applyBorder="1" applyAlignment="1">
      <alignment vertical="center" wrapText="1"/>
    </xf>
    <xf numFmtId="0" fontId="19"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42"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4" fontId="8" fillId="0" borderId="1" xfId="0" applyNumberFormat="1" applyFont="1" applyFill="1" applyBorder="1" applyAlignment="1">
      <alignment horizontal="left" vertical="center" wrapText="1"/>
    </xf>
    <xf numFmtId="0" fontId="6" fillId="0" borderId="2" xfId="0" applyFont="1" applyFill="1" applyBorder="1" applyAlignment="1">
      <alignment horizontal="center" vertical="center" wrapText="1"/>
    </xf>
    <xf numFmtId="0" fontId="8" fillId="0" borderId="2" xfId="0" applyFont="1" applyFill="1" applyBorder="1" applyAlignment="1">
      <alignment horizontal="justify" vertical="center" wrapText="1"/>
    </xf>
    <xf numFmtId="0" fontId="8" fillId="0" borderId="2" xfId="0" applyFont="1" applyFill="1" applyBorder="1" applyAlignment="1">
      <alignment vertical="center" wrapText="1"/>
    </xf>
    <xf numFmtId="0" fontId="8" fillId="0" borderId="1" xfId="0" applyFont="1" applyFill="1" applyBorder="1" applyAlignment="1">
      <alignment vertical="center" wrapText="1"/>
    </xf>
    <xf numFmtId="0" fontId="7" fillId="10" borderId="1" xfId="0" applyFont="1" applyFill="1" applyBorder="1" applyAlignment="1">
      <alignment horizontal="center" vertical="center"/>
    </xf>
    <xf numFmtId="0" fontId="31" fillId="12" borderId="1" xfId="0" applyFont="1" applyFill="1" applyBorder="1"/>
    <xf numFmtId="0" fontId="37" fillId="12" borderId="1" xfId="0" applyFont="1" applyFill="1" applyBorder="1"/>
    <xf numFmtId="0" fontId="17" fillId="12" borderId="1" xfId="0" applyFont="1" applyFill="1" applyBorder="1"/>
    <xf numFmtId="0" fontId="22" fillId="12" borderId="27" xfId="0" applyFont="1" applyFill="1" applyBorder="1" applyAlignment="1">
      <alignment horizontal="center" vertical="center" wrapText="1" readingOrder="1"/>
    </xf>
    <xf numFmtId="0" fontId="41" fillId="12" borderId="27" xfId="0" applyFont="1" applyFill="1" applyBorder="1" applyAlignment="1">
      <alignment horizontal="center" vertical="center" wrapText="1" readingOrder="1"/>
    </xf>
    <xf numFmtId="0" fontId="41" fillId="12" borderId="30" xfId="0" applyFont="1" applyFill="1" applyBorder="1" applyAlignment="1">
      <alignment horizontal="center" vertical="center" wrapText="1" readingOrder="1"/>
    </xf>
    <xf numFmtId="0" fontId="41" fillId="12" borderId="1" xfId="0" applyFont="1" applyFill="1" applyBorder="1" applyAlignment="1">
      <alignment horizontal="center" vertical="center" wrapText="1" readingOrder="1"/>
    </xf>
    <xf numFmtId="0" fontId="20" fillId="0" borderId="1" xfId="0" applyFont="1" applyFill="1" applyBorder="1" applyAlignment="1">
      <alignment horizontal="center" vertical="center"/>
    </xf>
    <xf numFmtId="0" fontId="8" fillId="0" borderId="6" xfId="0" applyFont="1" applyFill="1" applyBorder="1" applyAlignment="1">
      <alignment horizontal="justify" vertical="center" wrapText="1"/>
    </xf>
    <xf numFmtId="0" fontId="44"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19"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4" fillId="13" borderId="2" xfId="0" applyFont="1" applyFill="1" applyBorder="1" applyAlignment="1">
      <alignment horizontal="left" vertical="center" wrapText="1"/>
    </xf>
    <xf numFmtId="0" fontId="6" fillId="12" borderId="2" xfId="0" applyFont="1" applyFill="1" applyBorder="1" applyAlignment="1">
      <alignment horizontal="center" vertical="center" wrapText="1"/>
    </xf>
    <xf numFmtId="0" fontId="6" fillId="12" borderId="12" xfId="0" applyFont="1" applyFill="1" applyBorder="1" applyAlignment="1">
      <alignment horizontal="center" vertical="center" wrapText="1"/>
    </xf>
    <xf numFmtId="14" fontId="8" fillId="0" borderId="1" xfId="0" applyNumberFormat="1" applyFont="1" applyFill="1" applyBorder="1" applyAlignment="1">
      <alignment horizontal="justify" vertical="center" wrapText="1"/>
    </xf>
    <xf numFmtId="0" fontId="26" fillId="12" borderId="1" xfId="2" applyFont="1" applyFill="1" applyBorder="1" applyAlignment="1">
      <alignment horizontal="center" vertical="center" wrapText="1"/>
    </xf>
    <xf numFmtId="14" fontId="42" fillId="0" borderId="1" xfId="0" applyNumberFormat="1" applyFont="1" applyFill="1" applyBorder="1" applyAlignment="1">
      <alignment horizontal="justify" vertical="center" wrapText="1"/>
    </xf>
    <xf numFmtId="0" fontId="42" fillId="0" borderId="1" xfId="0" applyFont="1" applyFill="1" applyBorder="1" applyAlignment="1">
      <alignment horizontal="justify" vertical="center" wrapText="1"/>
    </xf>
    <xf numFmtId="14" fontId="11" fillId="0" borderId="1" xfId="0" applyNumberFormat="1" applyFont="1" applyFill="1" applyBorder="1" applyAlignment="1">
      <alignment horizontal="center" vertical="center" wrapText="1"/>
    </xf>
    <xf numFmtId="14" fontId="45" fillId="14" borderId="1" xfId="1" applyNumberFormat="1" applyFont="1" applyFill="1" applyBorder="1" applyAlignment="1">
      <alignment horizontal="center" vertical="center" wrapText="1"/>
    </xf>
    <xf numFmtId="14" fontId="12" fillId="0" borderId="1" xfId="0" applyNumberFormat="1" applyFont="1" applyBorder="1" applyAlignment="1">
      <alignment horizontal="center" vertical="center" wrapText="1"/>
    </xf>
    <xf numFmtId="14" fontId="12" fillId="0" borderId="1" xfId="0" applyNumberFormat="1"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14" fontId="12" fillId="0" borderId="1" xfId="0" applyNumberFormat="1" applyFont="1" applyBorder="1" applyAlignment="1">
      <alignment horizontal="center" vertical="center"/>
    </xf>
    <xf numFmtId="0" fontId="18" fillId="10" borderId="4" xfId="0" applyFont="1" applyFill="1" applyBorder="1" applyAlignment="1">
      <alignment horizontal="center" vertical="center"/>
    </xf>
    <xf numFmtId="0" fontId="18" fillId="10" borderId="4" xfId="0" applyFont="1" applyFill="1" applyBorder="1" applyAlignment="1">
      <alignment horizontal="center" vertical="center" wrapText="1"/>
    </xf>
    <xf numFmtId="0" fontId="43" fillId="0" borderId="0" xfId="0" applyFont="1" applyFill="1" applyBorder="1" applyAlignment="1">
      <alignment horizontal="center" wrapText="1"/>
    </xf>
    <xf numFmtId="0" fontId="29" fillId="0" borderId="0" xfId="0" applyFont="1" applyBorder="1" applyAlignment="1">
      <alignment horizontal="center" vertical="center"/>
    </xf>
    <xf numFmtId="0" fontId="29"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9" fillId="6" borderId="39" xfId="0" applyFont="1" applyFill="1" applyBorder="1" applyAlignment="1">
      <alignment horizontal="center" vertical="center"/>
    </xf>
    <xf numFmtId="0" fontId="9" fillId="6" borderId="40" xfId="0" applyFont="1" applyFill="1" applyBorder="1" applyAlignment="1">
      <alignment horizontal="center" vertical="center"/>
    </xf>
    <xf numFmtId="0" fontId="9" fillId="6" borderId="41" xfId="0" applyFont="1" applyFill="1" applyBorder="1" applyAlignment="1">
      <alignment horizontal="center" vertical="center" wrapText="1"/>
    </xf>
    <xf numFmtId="0" fontId="9" fillId="7" borderId="42" xfId="0" applyFont="1" applyFill="1" applyBorder="1" applyAlignment="1">
      <alignment vertical="center" wrapText="1"/>
    </xf>
    <xf numFmtId="0" fontId="29" fillId="0" borderId="43" xfId="0" applyFont="1" applyBorder="1" applyAlignment="1">
      <alignment horizontal="center" vertical="center"/>
    </xf>
    <xf numFmtId="0" fontId="9" fillId="7" borderId="42" xfId="0" applyFont="1" applyFill="1" applyBorder="1" applyAlignment="1">
      <alignment horizontal="left" vertical="center" wrapText="1"/>
    </xf>
    <xf numFmtId="0" fontId="15" fillId="0" borderId="49" xfId="0" applyFont="1" applyBorder="1"/>
    <xf numFmtId="0" fontId="18" fillId="0" borderId="25" xfId="0" applyFont="1" applyFill="1" applyBorder="1" applyAlignment="1">
      <alignment horizontal="center" vertical="center" wrapText="1"/>
    </xf>
    <xf numFmtId="0" fontId="18" fillId="10" borderId="46" xfId="0" applyFont="1" applyFill="1" applyBorder="1" applyAlignment="1">
      <alignment horizontal="center" vertical="center"/>
    </xf>
    <xf numFmtId="0" fontId="18" fillId="10" borderId="50" xfId="0" applyFont="1" applyFill="1" applyBorder="1" applyAlignment="1">
      <alignment horizontal="center" vertical="center" wrapText="1"/>
    </xf>
    <xf numFmtId="0" fontId="9" fillId="12" borderId="42" xfId="0" applyFont="1" applyFill="1" applyBorder="1" applyAlignment="1">
      <alignment vertical="center" wrapText="1"/>
    </xf>
    <xf numFmtId="0" fontId="9" fillId="12" borderId="42" xfId="0" applyFont="1" applyFill="1" applyBorder="1" applyAlignment="1">
      <alignment horizontal="left" vertical="center" wrapText="1"/>
    </xf>
    <xf numFmtId="0" fontId="18" fillId="12" borderId="48" xfId="0" applyFont="1" applyFill="1" applyBorder="1" applyAlignment="1">
      <alignment horizontal="center" vertical="center"/>
    </xf>
    <xf numFmtId="0" fontId="15" fillId="12" borderId="49" xfId="0" applyFont="1" applyFill="1" applyBorder="1" applyAlignment="1">
      <alignment horizontal="center" vertical="center"/>
    </xf>
    <xf numFmtId="0" fontId="22" fillId="10" borderId="2" xfId="0" applyFont="1" applyFill="1" applyBorder="1" applyAlignment="1">
      <alignment horizontal="left" vertical="center"/>
    </xf>
    <xf numFmtId="0" fontId="20" fillId="13" borderId="43" xfId="0" applyFont="1" applyFill="1" applyBorder="1" applyAlignment="1">
      <alignment horizontal="center" vertical="center" wrapText="1"/>
    </xf>
    <xf numFmtId="0" fontId="1" fillId="13" borderId="44" xfId="0" applyFont="1" applyFill="1" applyBorder="1" applyAlignment="1">
      <alignment horizontal="center" vertical="center" textRotation="90" wrapText="1"/>
    </xf>
    <xf numFmtId="14" fontId="8" fillId="0" borderId="51" xfId="0" applyNumberFormat="1" applyFont="1" applyFill="1" applyBorder="1" applyAlignment="1">
      <alignment horizontal="center" vertical="center" wrapText="1"/>
    </xf>
    <xf numFmtId="14" fontId="8" fillId="0" borderId="43" xfId="0" applyNumberFormat="1" applyFont="1" applyFill="1" applyBorder="1" applyAlignment="1">
      <alignment horizontal="center" vertical="center" wrapText="1"/>
    </xf>
    <xf numFmtId="0" fontId="6" fillId="0" borderId="48" xfId="0" applyFont="1" applyFill="1" applyBorder="1" applyAlignment="1">
      <alignment horizontal="center" vertical="center" wrapText="1"/>
    </xf>
    <xf numFmtId="0" fontId="8" fillId="0" borderId="48" xfId="0" applyFont="1" applyFill="1" applyBorder="1" applyAlignment="1">
      <alignment horizontal="justify" vertical="center" wrapText="1"/>
    </xf>
    <xf numFmtId="14" fontId="8" fillId="0" borderId="49" xfId="0" applyNumberFormat="1" applyFont="1" applyFill="1" applyBorder="1" applyAlignment="1">
      <alignment horizontal="center" vertical="center" wrapText="1"/>
    </xf>
    <xf numFmtId="0" fontId="7" fillId="10" borderId="2" xfId="0" applyFont="1" applyFill="1" applyBorder="1" applyAlignment="1">
      <alignment horizontal="left"/>
    </xf>
    <xf numFmtId="0" fontId="19" fillId="0" borderId="0" xfId="0" applyFont="1" applyFill="1" applyBorder="1" applyAlignment="1">
      <alignment horizontal="left" vertical="center"/>
    </xf>
    <xf numFmtId="14" fontId="8" fillId="0" borderId="43" xfId="0" applyNumberFormat="1" applyFont="1" applyFill="1" applyBorder="1" applyAlignment="1">
      <alignment horizontal="left" vertical="center" wrapText="1"/>
    </xf>
    <xf numFmtId="0" fontId="6" fillId="12" borderId="44" xfId="0" applyFont="1" applyFill="1" applyBorder="1" applyAlignment="1">
      <alignment horizontal="left" vertical="center" wrapText="1"/>
    </xf>
    <xf numFmtId="0" fontId="6" fillId="12" borderId="47" xfId="0" applyFont="1" applyFill="1" applyBorder="1" applyAlignment="1">
      <alignment horizontal="left" vertical="center" wrapText="1"/>
    </xf>
    <xf numFmtId="0" fontId="6" fillId="0" borderId="48" xfId="0" applyFont="1" applyFill="1" applyBorder="1" applyAlignment="1">
      <alignment horizontal="left" vertical="center" wrapText="1"/>
    </xf>
    <xf numFmtId="0" fontId="19" fillId="0" borderId="48" xfId="0" applyFont="1" applyFill="1" applyBorder="1" applyAlignment="1">
      <alignment horizontal="left" vertical="center" wrapText="1"/>
    </xf>
    <xf numFmtId="0" fontId="8" fillId="0" borderId="48" xfId="0" applyFont="1" applyFill="1" applyBorder="1" applyAlignment="1">
      <alignment horizontal="left" vertical="center" wrapText="1"/>
    </xf>
    <xf numFmtId="14" fontId="8" fillId="0" borderId="49" xfId="0" applyNumberFormat="1" applyFont="1" applyFill="1" applyBorder="1" applyAlignment="1">
      <alignment horizontal="left" vertical="center" wrapText="1"/>
    </xf>
    <xf numFmtId="0" fontId="6" fillId="12" borderId="42" xfId="1" applyFont="1" applyFill="1" applyBorder="1" applyAlignment="1">
      <alignment horizontal="center" vertical="center"/>
    </xf>
    <xf numFmtId="0" fontId="26" fillId="12" borderId="43" xfId="2" applyFont="1" applyFill="1" applyBorder="1" applyAlignment="1">
      <alignment horizontal="center" vertical="center" wrapText="1"/>
    </xf>
    <xf numFmtId="0" fontId="8" fillId="12" borderId="42" xfId="1" applyFont="1" applyFill="1" applyBorder="1" applyAlignment="1">
      <alignment horizontal="justify" vertical="center"/>
    </xf>
    <xf numFmtId="0" fontId="42" fillId="0" borderId="43" xfId="0" applyFont="1" applyFill="1" applyBorder="1" applyAlignment="1">
      <alignment horizontal="justify" vertical="center" wrapText="1"/>
    </xf>
    <xf numFmtId="0" fontId="8" fillId="0" borderId="43" xfId="0" applyFont="1" applyFill="1" applyBorder="1" applyAlignment="1">
      <alignment horizontal="justify" vertical="center" wrapText="1"/>
    </xf>
    <xf numFmtId="0" fontId="7" fillId="10" borderId="2" xfId="0" applyFont="1" applyFill="1" applyBorder="1" applyAlignment="1">
      <alignment horizontal="left" vertical="center"/>
    </xf>
    <xf numFmtId="0" fontId="5" fillId="0" borderId="2" xfId="0" applyFont="1" applyBorder="1" applyAlignment="1">
      <alignment vertical="center"/>
    </xf>
    <xf numFmtId="0" fontId="6" fillId="12" borderId="42" xfId="0" applyFont="1" applyFill="1" applyBorder="1" applyAlignment="1">
      <alignment horizontal="center" vertical="center" wrapText="1"/>
    </xf>
    <xf numFmtId="164" fontId="6" fillId="12" borderId="51" xfId="0" applyNumberFormat="1" applyFont="1" applyFill="1" applyBorder="1" applyAlignment="1">
      <alignment horizontal="center" vertical="center" wrapText="1"/>
    </xf>
    <xf numFmtId="166" fontId="8" fillId="0" borderId="43" xfId="0" applyNumberFormat="1" applyFont="1" applyFill="1" applyBorder="1" applyAlignment="1">
      <alignment horizontal="center" vertical="center" wrapText="1"/>
    </xf>
    <xf numFmtId="164" fontId="8" fillId="0" borderId="43" xfId="0" applyNumberFormat="1" applyFont="1" applyFill="1" applyBorder="1" applyAlignment="1">
      <alignment horizontal="center" vertical="top" wrapText="1"/>
    </xf>
    <xf numFmtId="165" fontId="8" fillId="0" borderId="43" xfId="0" applyNumberFormat="1" applyFont="1" applyFill="1" applyBorder="1" applyAlignment="1">
      <alignment horizontal="center" vertical="center" wrapText="1"/>
    </xf>
    <xf numFmtId="165" fontId="8" fillId="0" borderId="51" xfId="0" applyNumberFormat="1" applyFont="1" applyFill="1" applyBorder="1" applyAlignment="1">
      <alignment horizontal="center" vertical="center" wrapText="1"/>
    </xf>
    <xf numFmtId="164" fontId="8" fillId="0" borderId="43" xfId="0" applyNumberFormat="1" applyFont="1" applyFill="1" applyBorder="1" applyAlignment="1">
      <alignment horizontal="center" vertical="center" wrapText="1"/>
    </xf>
    <xf numFmtId="14" fontId="0" fillId="0" borderId="43" xfId="0" applyNumberFormat="1" applyFill="1" applyBorder="1" applyAlignment="1">
      <alignment horizontal="center" vertical="center" wrapText="1"/>
    </xf>
    <xf numFmtId="14" fontId="5" fillId="0" borderId="43" xfId="0" applyNumberFormat="1" applyFont="1" applyFill="1" applyBorder="1" applyAlignment="1">
      <alignment horizontal="center" vertical="center" wrapText="1"/>
    </xf>
    <xf numFmtId="165" fontId="8" fillId="0" borderId="43" xfId="0" applyNumberFormat="1" applyFont="1" applyFill="1" applyBorder="1" applyAlignment="1">
      <alignment horizontal="center" vertical="top" wrapText="1"/>
    </xf>
    <xf numFmtId="0" fontId="5" fillId="0" borderId="0" xfId="0" applyFont="1" applyFill="1" applyBorder="1" applyAlignment="1">
      <alignment horizontal="left" vertical="top" wrapText="1"/>
    </xf>
    <xf numFmtId="14" fontId="5" fillId="0" borderId="43" xfId="0" applyNumberFormat="1" applyFont="1" applyFill="1" applyBorder="1" applyAlignment="1">
      <alignment horizontal="center" vertical="top"/>
    </xf>
    <xf numFmtId="14" fontId="8" fillId="0" borderId="43"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9" fillId="0" borderId="1" xfId="0" applyFont="1" applyFill="1" applyBorder="1" applyAlignment="1">
      <alignment horizontal="justify" vertical="center" wrapText="1"/>
    </xf>
    <xf numFmtId="0" fontId="19"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19" fillId="2" borderId="4" xfId="0" applyFont="1" applyFill="1" applyBorder="1" applyAlignment="1">
      <alignment horizontal="justify" vertical="center" wrapText="1"/>
    </xf>
    <xf numFmtId="0" fontId="20" fillId="0" borderId="3" xfId="0" applyFont="1" applyFill="1" applyBorder="1" applyAlignment="1">
      <alignment horizontal="center" vertical="center" wrapText="1"/>
    </xf>
    <xf numFmtId="0" fontId="0" fillId="0" borderId="4" xfId="0" applyFill="1" applyBorder="1" applyAlignment="1">
      <alignment vertical="center" wrapText="1"/>
    </xf>
    <xf numFmtId="0" fontId="19" fillId="0" borderId="4" xfId="0" applyFont="1" applyFill="1" applyBorder="1" applyAlignment="1">
      <alignment vertical="center" wrapText="1"/>
    </xf>
    <xf numFmtId="0" fontId="19" fillId="0" borderId="4" xfId="0" applyFont="1" applyFill="1" applyBorder="1" applyAlignment="1">
      <alignment horizontal="justify" vertical="center" wrapText="1"/>
    </xf>
    <xf numFmtId="164" fontId="8" fillId="0" borderId="50" xfId="0" applyNumberFormat="1" applyFont="1" applyFill="1" applyBorder="1" applyAlignment="1">
      <alignment horizontal="center" vertical="center" wrapText="1"/>
    </xf>
    <xf numFmtId="0" fontId="8" fillId="12" borderId="44" xfId="1" applyFont="1" applyFill="1" applyBorder="1" applyAlignment="1">
      <alignment horizontal="justify" vertical="center"/>
    </xf>
    <xf numFmtId="0" fontId="8" fillId="0" borderId="2" xfId="0" applyFont="1" applyFill="1" applyBorder="1" applyAlignment="1">
      <alignment horizontal="center" vertical="center" wrapText="1"/>
    </xf>
    <xf numFmtId="14" fontId="8" fillId="0" borderId="2" xfId="0" applyNumberFormat="1" applyFont="1" applyFill="1" applyBorder="1" applyAlignment="1">
      <alignment horizontal="justify" vertical="center" wrapText="1"/>
    </xf>
    <xf numFmtId="0" fontId="8" fillId="0" borderId="51" xfId="0" applyFont="1" applyFill="1" applyBorder="1" applyAlignment="1">
      <alignment horizontal="justify" vertical="center" wrapText="1"/>
    </xf>
    <xf numFmtId="0" fontId="5" fillId="0" borderId="11" xfId="0" applyFont="1" applyFill="1" applyBorder="1" applyAlignment="1">
      <alignment vertical="center"/>
    </xf>
    <xf numFmtId="0" fontId="8" fillId="0" borderId="2" xfId="0" applyFont="1" applyFill="1" applyBorder="1" applyAlignment="1">
      <alignment horizontal="left" vertical="center" wrapText="1"/>
    </xf>
    <xf numFmtId="0" fontId="19" fillId="0" borderId="2" xfId="0" applyFont="1" applyFill="1" applyBorder="1" applyAlignment="1">
      <alignment vertical="center" wrapText="1"/>
    </xf>
    <xf numFmtId="14" fontId="5" fillId="0" borderId="5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28" fillId="0" borderId="6" xfId="0" applyFont="1" applyBorder="1" applyAlignment="1">
      <alignment horizontal="left" vertical="center" wrapText="1"/>
    </xf>
    <xf numFmtId="0" fontId="28" fillId="0" borderId="1"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2" fillId="11" borderId="11" xfId="0" applyFont="1" applyFill="1" applyBorder="1" applyAlignment="1">
      <alignment horizontal="center" vertical="center"/>
    </xf>
    <xf numFmtId="0" fontId="22" fillId="11" borderId="25" xfId="0" applyFont="1" applyFill="1" applyBorder="1" applyAlignment="1">
      <alignment horizontal="center" vertical="center"/>
    </xf>
    <xf numFmtId="0" fontId="22" fillId="11" borderId="12" xfId="0" applyFont="1" applyFill="1" applyBorder="1" applyAlignment="1">
      <alignment horizontal="center" vertical="center"/>
    </xf>
    <xf numFmtId="0" fontId="22" fillId="11" borderId="10" xfId="0" applyFont="1" applyFill="1" applyBorder="1" applyAlignment="1">
      <alignment horizontal="center"/>
    </xf>
    <xf numFmtId="0" fontId="22" fillId="11" borderId="0" xfId="0" applyFont="1" applyFill="1" applyBorder="1" applyAlignment="1">
      <alignment horizontal="center"/>
    </xf>
    <xf numFmtId="0" fontId="22" fillId="11" borderId="26" xfId="0" applyFont="1" applyFill="1" applyBorder="1" applyAlignment="1">
      <alignment horizontal="center"/>
    </xf>
    <xf numFmtId="0" fontId="22" fillId="11" borderId="9" xfId="0" applyFont="1" applyFill="1" applyBorder="1" applyAlignment="1">
      <alignment horizontal="center"/>
    </xf>
    <xf numFmtId="0" fontId="22" fillId="11" borderId="5" xfId="0" applyFont="1" applyFill="1" applyBorder="1" applyAlignment="1">
      <alignment horizontal="center"/>
    </xf>
    <xf numFmtId="0" fontId="22" fillId="11" borderId="13" xfId="0" applyFont="1" applyFill="1" applyBorder="1" applyAlignment="1">
      <alignment horizontal="center"/>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8" fillId="0" borderId="6" xfId="0" applyFont="1" applyBorder="1" applyAlignment="1">
      <alignment horizontal="left" vertical="center"/>
    </xf>
    <xf numFmtId="0" fontId="28" fillId="0" borderId="7" xfId="0" applyFont="1" applyBorder="1" applyAlignment="1">
      <alignment horizontal="left" vertical="center"/>
    </xf>
    <xf numFmtId="0" fontId="28" fillId="0" borderId="8" xfId="0" applyFont="1" applyBorder="1" applyAlignment="1">
      <alignment horizontal="left" vertical="center"/>
    </xf>
    <xf numFmtId="0" fontId="14" fillId="13" borderId="51" xfId="0" applyFont="1" applyFill="1" applyBorder="1" applyAlignment="1">
      <alignment horizontal="center" vertical="center" wrapText="1"/>
    </xf>
    <xf numFmtId="0" fontId="14" fillId="13" borderId="50" xfId="0" applyFont="1" applyFill="1" applyBorder="1" applyAlignment="1">
      <alignment horizontal="center" vertical="center" wrapText="1"/>
    </xf>
    <xf numFmtId="0" fontId="28" fillId="0" borderId="1" xfId="0" applyFont="1" applyBorder="1" applyAlignment="1">
      <alignment horizontal="left" vertical="center"/>
    </xf>
    <xf numFmtId="0" fontId="28" fillId="0" borderId="2" xfId="0" applyFont="1" applyBorder="1" applyAlignment="1">
      <alignment horizontal="left" vertical="center"/>
    </xf>
    <xf numFmtId="0" fontId="14" fillId="11" borderId="39" xfId="0" applyFont="1" applyFill="1" applyBorder="1" applyAlignment="1">
      <alignment horizontal="center" vertical="center" wrapText="1"/>
    </xf>
    <xf numFmtId="0" fontId="14" fillId="11" borderId="40" xfId="0" applyFont="1" applyFill="1" applyBorder="1" applyAlignment="1">
      <alignment horizontal="center" vertical="center" wrapText="1"/>
    </xf>
    <xf numFmtId="0" fontId="14" fillId="11" borderId="41" xfId="0" applyFont="1" applyFill="1" applyBorder="1" applyAlignment="1">
      <alignment horizontal="center" vertical="center" wrapText="1"/>
    </xf>
    <xf numFmtId="0" fontId="14" fillId="13" borderId="44" xfId="0" applyFont="1" applyFill="1" applyBorder="1" applyAlignment="1">
      <alignment horizontal="center" vertical="center" wrapText="1"/>
    </xf>
    <xf numFmtId="0" fontId="14" fillId="13" borderId="46" xfId="0" applyFont="1" applyFill="1" applyBorder="1" applyAlignment="1">
      <alignment horizontal="center" vertical="center" wrapText="1"/>
    </xf>
    <xf numFmtId="0" fontId="14" fillId="13" borderId="11" xfId="0" applyFont="1" applyFill="1" applyBorder="1" applyAlignment="1">
      <alignment horizontal="center" vertical="center" wrapText="1"/>
    </xf>
    <xf numFmtId="0" fontId="14" fillId="13" borderId="25" xfId="0" applyFont="1" applyFill="1" applyBorder="1" applyAlignment="1">
      <alignment horizontal="center" vertical="center" wrapText="1"/>
    </xf>
    <xf numFmtId="0" fontId="14" fillId="13" borderId="9" xfId="0" applyFont="1" applyFill="1" applyBorder="1" applyAlignment="1">
      <alignment horizontal="center" vertical="center" wrapText="1"/>
    </xf>
    <xf numFmtId="0" fontId="14" fillId="13" borderId="5" xfId="0" applyFont="1" applyFill="1" applyBorder="1" applyAlignment="1">
      <alignment horizontal="center" vertical="center" wrapText="1"/>
    </xf>
    <xf numFmtId="0" fontId="24" fillId="13" borderId="6" xfId="0" applyFont="1" applyFill="1" applyBorder="1" applyAlignment="1">
      <alignment horizontal="center" vertical="center" wrapText="1"/>
    </xf>
    <xf numFmtId="0" fontId="24" fillId="13" borderId="7" xfId="0" applyFont="1" applyFill="1" applyBorder="1" applyAlignment="1">
      <alignment horizontal="center" vertical="center" wrapText="1"/>
    </xf>
    <xf numFmtId="0" fontId="24" fillId="13" borderId="8" xfId="0" applyFont="1" applyFill="1" applyBorder="1" applyAlignment="1">
      <alignment horizontal="center" vertical="center" wrapText="1"/>
    </xf>
    <xf numFmtId="0" fontId="14" fillId="13" borderId="2" xfId="0" applyFont="1" applyFill="1" applyBorder="1" applyAlignment="1">
      <alignment horizontal="left" vertical="center" wrapText="1"/>
    </xf>
    <xf numFmtId="0" fontId="14" fillId="13" borderId="4" xfId="0" applyFont="1" applyFill="1" applyBorder="1" applyAlignment="1">
      <alignment horizontal="left" vertical="center" wrapText="1"/>
    </xf>
    <xf numFmtId="0" fontId="24" fillId="13" borderId="2" xfId="0" applyFont="1" applyFill="1" applyBorder="1" applyAlignment="1">
      <alignment horizontal="center" vertical="center" wrapText="1"/>
    </xf>
    <xf numFmtId="0" fontId="24" fillId="13" borderId="4" xfId="0" applyFont="1" applyFill="1" applyBorder="1" applyAlignment="1">
      <alignment horizontal="center" vertical="center" wrapText="1"/>
    </xf>
    <xf numFmtId="0" fontId="14" fillId="13" borderId="2" xfId="0" applyFont="1" applyFill="1" applyBorder="1" applyAlignment="1">
      <alignment horizontal="center" vertical="center" wrapText="1"/>
    </xf>
    <xf numFmtId="0" fontId="14" fillId="13" borderId="4" xfId="0" applyFont="1" applyFill="1" applyBorder="1" applyAlignment="1">
      <alignment horizontal="center" vertical="center" wrapText="1"/>
    </xf>
    <xf numFmtId="0" fontId="19" fillId="0" borderId="1" xfId="0" applyFont="1" applyFill="1" applyBorder="1" applyAlignment="1">
      <alignment horizontal="justify" vertical="center" wrapText="1"/>
    </xf>
    <xf numFmtId="0" fontId="23" fillId="0" borderId="0" xfId="0" applyFont="1"/>
    <xf numFmtId="0" fontId="20"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9" fillId="0" borderId="0" xfId="0" applyFont="1" applyBorder="1"/>
    <xf numFmtId="0" fontId="14" fillId="12" borderId="42" xfId="0" applyFont="1" applyFill="1" applyBorder="1" applyAlignment="1">
      <alignment horizontal="left" vertical="center" wrapText="1"/>
    </xf>
    <xf numFmtId="0" fontId="22" fillId="13" borderId="42" xfId="0" applyFont="1" applyFill="1" applyBorder="1" applyAlignment="1">
      <alignment horizontal="left" vertical="center" wrapText="1"/>
    </xf>
    <xf numFmtId="0" fontId="22" fillId="13" borderId="42" xfId="0" applyFont="1" applyFill="1" applyBorder="1" applyAlignment="1">
      <alignment horizontal="center" vertical="center" wrapText="1"/>
    </xf>
    <xf numFmtId="0" fontId="22" fillId="13" borderId="47" xfId="0" applyFont="1" applyFill="1" applyBorder="1" applyAlignment="1">
      <alignment horizontal="center" vertical="center" wrapText="1"/>
    </xf>
    <xf numFmtId="0" fontId="22" fillId="13" borderId="45" xfId="0" applyFont="1" applyFill="1" applyBorder="1" applyAlignment="1">
      <alignment horizontal="left" vertical="center" wrapText="1"/>
    </xf>
    <xf numFmtId="0" fontId="22" fillId="13" borderId="46" xfId="0" applyFont="1" applyFill="1" applyBorder="1" applyAlignment="1">
      <alignment horizontal="left" vertical="center" wrapText="1"/>
    </xf>
    <xf numFmtId="0" fontId="5"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1" xfId="0" applyFont="1" applyBorder="1" applyAlignment="1">
      <alignment vertical="center"/>
    </xf>
    <xf numFmtId="0" fontId="20" fillId="10" borderId="6" xfId="0" applyFont="1" applyFill="1" applyBorder="1" applyAlignment="1">
      <alignment vertical="center"/>
    </xf>
    <xf numFmtId="0" fontId="20" fillId="10" borderId="8" xfId="0" applyFont="1" applyFill="1" applyBorder="1" applyAlignment="1">
      <alignment vertical="center"/>
    </xf>
    <xf numFmtId="0" fontId="1" fillId="13" borderId="44" xfId="0" applyFont="1" applyFill="1" applyBorder="1" applyAlignment="1">
      <alignment horizontal="center" vertical="center" textRotation="90" wrapText="1"/>
    </xf>
    <xf numFmtId="0" fontId="1" fillId="13" borderId="45" xfId="0" applyFont="1" applyFill="1" applyBorder="1" applyAlignment="1">
      <alignment horizontal="center" vertical="center" textRotation="90" wrapText="1"/>
    </xf>
    <xf numFmtId="0" fontId="4" fillId="13" borderId="2" xfId="0" applyFont="1" applyFill="1" applyBorder="1" applyAlignment="1">
      <alignment horizontal="left" vertical="center" wrapText="1"/>
    </xf>
    <xf numFmtId="0" fontId="4" fillId="13" borderId="3" xfId="0" applyFont="1" applyFill="1" applyBorder="1" applyAlignment="1">
      <alignment horizontal="left" vertical="center" wrapText="1"/>
    </xf>
    <xf numFmtId="0" fontId="8" fillId="0" borderId="2" xfId="0" applyFont="1" applyBorder="1" applyAlignment="1">
      <alignment vertical="center" wrapText="1"/>
    </xf>
    <xf numFmtId="0" fontId="20" fillId="10" borderId="11" xfId="0" applyFont="1" applyFill="1" applyBorder="1" applyAlignment="1">
      <alignment vertical="center"/>
    </xf>
    <xf numFmtId="0" fontId="20" fillId="10" borderId="12" xfId="0" applyFont="1" applyFill="1" applyBorder="1" applyAlignment="1">
      <alignment vertical="center"/>
    </xf>
    <xf numFmtId="0" fontId="20" fillId="13" borderId="55" xfId="0" applyFont="1" applyFill="1" applyBorder="1" applyAlignment="1">
      <alignment horizontal="center" vertical="center" wrapText="1"/>
    </xf>
    <xf numFmtId="0" fontId="20" fillId="13" borderId="8" xfId="0" applyFont="1" applyFill="1" applyBorder="1" applyAlignment="1">
      <alignment horizontal="center" vertical="center" wrapText="1"/>
    </xf>
    <xf numFmtId="0" fontId="13" fillId="11" borderId="53" xfId="0" applyFont="1" applyFill="1" applyBorder="1" applyAlignment="1">
      <alignment horizontal="center" vertical="center" wrapText="1"/>
    </xf>
    <xf numFmtId="0" fontId="13" fillId="11" borderId="23" xfId="0" applyFont="1" applyFill="1" applyBorder="1" applyAlignment="1">
      <alignment horizontal="center" vertical="center" wrapText="1"/>
    </xf>
    <xf numFmtId="0" fontId="13" fillId="11" borderId="54" xfId="0" applyFont="1" applyFill="1" applyBorder="1" applyAlignment="1">
      <alignment horizontal="center" vertical="center" wrapText="1"/>
    </xf>
    <xf numFmtId="0" fontId="1" fillId="13" borderId="42" xfId="0" applyFont="1" applyFill="1" applyBorder="1" applyAlignment="1">
      <alignment horizontal="center" vertical="center" textRotation="90" wrapText="1"/>
    </xf>
    <xf numFmtId="0" fontId="1" fillId="13" borderId="47" xfId="0" applyFont="1" applyFill="1" applyBorder="1" applyAlignment="1">
      <alignment horizontal="center" vertical="center" textRotation="90" wrapText="1"/>
    </xf>
    <xf numFmtId="0" fontId="4" fillId="13" borderId="1" xfId="0" applyFont="1" applyFill="1" applyBorder="1" applyAlignment="1">
      <alignment horizontal="left" vertical="center" wrapText="1"/>
    </xf>
    <xf numFmtId="0" fontId="4" fillId="13" borderId="48" xfId="0" applyFont="1" applyFill="1" applyBorder="1" applyAlignment="1">
      <alignment horizontal="left" vertical="center" wrapText="1"/>
    </xf>
    <xf numFmtId="0" fontId="8" fillId="0" borderId="7" xfId="0" applyFont="1" applyFill="1" applyBorder="1" applyAlignment="1">
      <alignment horizontal="left"/>
    </xf>
    <xf numFmtId="0" fontId="8" fillId="0" borderId="8" xfId="0" applyFont="1" applyFill="1" applyBorder="1" applyAlignment="1">
      <alignment horizontal="left"/>
    </xf>
    <xf numFmtId="0" fontId="8" fillId="0" borderId="11" xfId="0" applyFont="1" applyFill="1" applyBorder="1" applyAlignment="1">
      <alignment horizontal="left"/>
    </xf>
    <xf numFmtId="0" fontId="8" fillId="0" borderId="25" xfId="0" applyFont="1" applyFill="1" applyBorder="1" applyAlignment="1">
      <alignment horizontal="left"/>
    </xf>
    <xf numFmtId="0" fontId="8" fillId="0" borderId="12" xfId="0" applyFont="1" applyFill="1" applyBorder="1" applyAlignment="1">
      <alignment horizontal="left"/>
    </xf>
    <xf numFmtId="0" fontId="6" fillId="10" borderId="53" xfId="0" applyFont="1" applyFill="1" applyBorder="1" applyAlignment="1">
      <alignment horizontal="center" vertical="center" wrapText="1"/>
    </xf>
    <xf numFmtId="0" fontId="6" fillId="10" borderId="23" xfId="0" applyFont="1" applyFill="1" applyBorder="1" applyAlignment="1">
      <alignment horizontal="center" vertical="center" wrapText="1"/>
    </xf>
    <xf numFmtId="0" fontId="6" fillId="10" borderId="54" xfId="0" applyFont="1" applyFill="1" applyBorder="1" applyAlignment="1">
      <alignment horizontal="center" vertical="center" wrapText="1"/>
    </xf>
    <xf numFmtId="0" fontId="8" fillId="0" borderId="6" xfId="0" applyFont="1" applyFill="1" applyBorder="1" applyAlignment="1">
      <alignment horizontal="left"/>
    </xf>
    <xf numFmtId="0" fontId="6" fillId="10" borderId="14" xfId="0" applyFont="1" applyFill="1" applyBorder="1" applyAlignment="1">
      <alignment horizontal="center" vertical="center"/>
    </xf>
    <xf numFmtId="0" fontId="6" fillId="10" borderId="15" xfId="0" applyFont="1" applyFill="1" applyBorder="1" applyAlignment="1">
      <alignment horizontal="center" vertical="center"/>
    </xf>
    <xf numFmtId="0" fontId="6" fillId="10" borderId="16" xfId="0" applyFont="1" applyFill="1" applyBorder="1" applyAlignment="1">
      <alignment horizontal="center" vertical="center"/>
    </xf>
    <xf numFmtId="0" fontId="6" fillId="10" borderId="17" xfId="0" applyFont="1" applyFill="1" applyBorder="1" applyAlignment="1">
      <alignment horizontal="center"/>
    </xf>
    <xf numFmtId="0" fontId="6" fillId="10" borderId="0" xfId="0" applyFont="1" applyFill="1" applyBorder="1" applyAlignment="1">
      <alignment horizontal="center"/>
    </xf>
    <xf numFmtId="0" fontId="6" fillId="10" borderId="18" xfId="0" applyFont="1" applyFill="1" applyBorder="1" applyAlignment="1">
      <alignment horizontal="center"/>
    </xf>
    <xf numFmtId="0" fontId="6" fillId="10" borderId="19" xfId="0" applyFont="1" applyFill="1" applyBorder="1" applyAlignment="1">
      <alignment horizontal="center"/>
    </xf>
    <xf numFmtId="0" fontId="6" fillId="10" borderId="20" xfId="0" applyFont="1" applyFill="1" applyBorder="1" applyAlignment="1">
      <alignment horizontal="center"/>
    </xf>
    <xf numFmtId="0" fontId="6" fillId="10" borderId="21" xfId="0" applyFont="1" applyFill="1" applyBorder="1" applyAlignment="1">
      <alignment horizontal="center"/>
    </xf>
    <xf numFmtId="0" fontId="8" fillId="0" borderId="22"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6" fillId="12" borderId="44" xfId="0" applyFont="1" applyFill="1" applyBorder="1" applyAlignment="1">
      <alignment horizontal="center" vertical="center" wrapText="1"/>
    </xf>
    <xf numFmtId="0" fontId="6" fillId="12" borderId="46" xfId="0" applyFont="1" applyFill="1" applyBorder="1" applyAlignment="1">
      <alignment horizontal="center" vertical="center" wrapText="1"/>
    </xf>
    <xf numFmtId="0" fontId="6" fillId="12" borderId="44" xfId="0" applyFont="1" applyFill="1" applyBorder="1" applyAlignment="1">
      <alignment horizontal="left" vertical="center" wrapText="1"/>
    </xf>
    <xf numFmtId="0" fontId="6" fillId="12" borderId="45" xfId="0" applyFont="1" applyFill="1" applyBorder="1" applyAlignment="1">
      <alignment horizontal="left" vertical="center" wrapText="1"/>
    </xf>
    <xf numFmtId="0" fontId="6" fillId="12" borderId="11" xfId="0" applyFont="1" applyFill="1" applyBorder="1" applyAlignment="1">
      <alignment horizontal="center" vertical="center" wrapText="1"/>
    </xf>
    <xf numFmtId="0" fontId="6" fillId="12" borderId="12" xfId="0" applyFont="1" applyFill="1" applyBorder="1" applyAlignment="1">
      <alignment horizontal="center" vertical="center" wrapText="1"/>
    </xf>
    <xf numFmtId="0" fontId="6" fillId="12" borderId="9" xfId="0" applyFont="1" applyFill="1" applyBorder="1" applyAlignment="1">
      <alignment horizontal="center" vertical="center" wrapText="1"/>
    </xf>
    <xf numFmtId="0" fontId="6" fillId="12" borderId="13"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6" fillId="12" borderId="4" xfId="0" applyFont="1" applyFill="1" applyBorder="1" applyAlignment="1">
      <alignment horizontal="center" vertical="center" wrapText="1"/>
    </xf>
    <xf numFmtId="0" fontId="6" fillId="12" borderId="51" xfId="0" applyFont="1" applyFill="1" applyBorder="1" applyAlignment="1">
      <alignment horizontal="center" vertical="center" wrapText="1"/>
    </xf>
    <xf numFmtId="0" fontId="6" fillId="12" borderId="50" xfId="0" applyFont="1" applyFill="1" applyBorder="1" applyAlignment="1">
      <alignment horizontal="center" vertical="center" wrapText="1"/>
    </xf>
    <xf numFmtId="0" fontId="8" fillId="0" borderId="1" xfId="1" applyBorder="1" applyAlignment="1">
      <alignment horizontal="left" vertical="top" wrapText="1"/>
    </xf>
    <xf numFmtId="0" fontId="8" fillId="0" borderId="1" xfId="1" applyBorder="1" applyAlignment="1">
      <alignment horizontal="left" vertical="top"/>
    </xf>
    <xf numFmtId="0" fontId="8" fillId="0" borderId="2" xfId="0" applyFont="1" applyFill="1" applyBorder="1" applyAlignment="1">
      <alignment horizontal="justify" vertical="center" wrapText="1"/>
    </xf>
    <xf numFmtId="14" fontId="42" fillId="0" borderId="1" xfId="0" applyNumberFormat="1" applyFont="1" applyFill="1" applyBorder="1" applyAlignment="1">
      <alignment horizontal="justify" vertical="center" wrapText="1"/>
    </xf>
    <xf numFmtId="0" fontId="42" fillId="0" borderId="1" xfId="0" applyFont="1" applyFill="1" applyBorder="1" applyAlignment="1">
      <alignment horizontal="justify" vertical="center" wrapText="1"/>
    </xf>
    <xf numFmtId="14" fontId="8" fillId="0" borderId="1" xfId="0" applyNumberFormat="1" applyFont="1" applyFill="1" applyBorder="1" applyAlignment="1">
      <alignment horizontal="justify" vertical="center" wrapText="1"/>
    </xf>
    <xf numFmtId="14" fontId="8" fillId="0" borderId="2" xfId="0" applyNumberFormat="1" applyFont="1" applyFill="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7" fillId="10" borderId="6" xfId="0" applyFont="1" applyFill="1" applyBorder="1" applyAlignment="1">
      <alignment vertical="center"/>
    </xf>
    <xf numFmtId="0" fontId="7" fillId="10" borderId="7" xfId="0" applyFont="1" applyFill="1" applyBorder="1" applyAlignment="1">
      <alignment vertical="center"/>
    </xf>
    <xf numFmtId="0" fontId="7" fillId="10" borderId="8" xfId="0" applyFont="1" applyFill="1" applyBorder="1" applyAlignment="1">
      <alignment vertical="center"/>
    </xf>
    <xf numFmtId="0" fontId="7" fillId="10" borderId="6" xfId="0" applyFont="1" applyFill="1" applyBorder="1" applyAlignment="1">
      <alignment vertical="center" wrapText="1"/>
    </xf>
    <xf numFmtId="0" fontId="7" fillId="10" borderId="7" xfId="0" applyFont="1" applyFill="1" applyBorder="1" applyAlignment="1">
      <alignment vertical="center" wrapText="1"/>
    </xf>
    <xf numFmtId="0" fontId="7" fillId="10" borderId="1" xfId="0" applyFont="1" applyFill="1" applyBorder="1" applyAlignment="1">
      <alignment vertical="center" wrapText="1"/>
    </xf>
    <xf numFmtId="0" fontId="26" fillId="12" borderId="1" xfId="2" applyFont="1" applyFill="1" applyBorder="1" applyAlignment="1">
      <alignment horizontal="center" vertical="center" wrapText="1"/>
    </xf>
    <xf numFmtId="0" fontId="8" fillId="0" borderId="11" xfId="0" applyFont="1" applyBorder="1" applyAlignment="1">
      <alignment horizontal="left" vertical="center" wrapText="1"/>
    </xf>
    <xf numFmtId="0" fontId="8" fillId="0" borderId="25" xfId="0" applyFont="1" applyBorder="1" applyAlignment="1">
      <alignment horizontal="left" vertical="center" wrapText="1"/>
    </xf>
    <xf numFmtId="0" fontId="8" fillId="0" borderId="12" xfId="0" applyFont="1" applyBorder="1" applyAlignment="1">
      <alignment horizontal="left" vertical="center" wrapText="1"/>
    </xf>
    <xf numFmtId="0" fontId="6" fillId="10" borderId="39" xfId="0" applyFont="1" applyFill="1" applyBorder="1" applyAlignment="1">
      <alignment horizontal="center" vertical="center" wrapText="1"/>
    </xf>
    <xf numFmtId="0" fontId="6" fillId="10" borderId="40" xfId="0" applyFont="1" applyFill="1" applyBorder="1" applyAlignment="1">
      <alignment horizontal="center" vertical="center" wrapText="1"/>
    </xf>
    <xf numFmtId="0" fontId="6" fillId="10" borderId="41" xfId="0" applyFont="1" applyFill="1" applyBorder="1" applyAlignment="1">
      <alignment horizontal="center" vertical="center" wrapText="1"/>
    </xf>
    <xf numFmtId="0" fontId="7" fillId="10" borderId="2" xfId="0" applyFont="1" applyFill="1" applyBorder="1" applyAlignment="1">
      <alignment vertical="center"/>
    </xf>
    <xf numFmtId="0" fontId="7" fillId="10" borderId="1" xfId="0" applyFont="1" applyFill="1" applyBorder="1" applyAlignment="1">
      <alignment vertical="center"/>
    </xf>
    <xf numFmtId="0" fontId="7" fillId="10" borderId="1" xfId="0" applyFont="1" applyFill="1" applyBorder="1" applyAlignment="1">
      <alignment horizontal="left" vertical="center"/>
    </xf>
    <xf numFmtId="0" fontId="20" fillId="12" borderId="42" xfId="0" applyFont="1" applyFill="1" applyBorder="1" applyAlignment="1">
      <alignment horizontal="center" vertical="center" wrapText="1"/>
    </xf>
    <xf numFmtId="0" fontId="5" fillId="0" borderId="1" xfId="0" applyFont="1" applyBorder="1" applyAlignment="1">
      <alignment horizontal="left" vertical="center" wrapText="1"/>
    </xf>
    <xf numFmtId="0" fontId="7" fillId="12" borderId="42" xfId="0" applyFont="1" applyFill="1" applyBorder="1" applyAlignment="1">
      <alignment horizontal="center" vertical="center"/>
    </xf>
    <xf numFmtId="0" fontId="7" fillId="12" borderId="44" xfId="0" applyFont="1" applyFill="1" applyBorder="1" applyAlignment="1">
      <alignment horizontal="center" vertical="center"/>
    </xf>
    <xf numFmtId="0" fontId="7" fillId="10" borderId="0" xfId="0" applyFont="1" applyFill="1" applyAlignment="1">
      <alignment horizontal="center" vertical="center"/>
    </xf>
    <xf numFmtId="0" fontId="7" fillId="10" borderId="0" xfId="0" applyFont="1" applyFill="1" applyAlignment="1">
      <alignment horizont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1" xfId="0" applyFont="1" applyBorder="1" applyAlignment="1">
      <alignment horizontal="left" vertical="center"/>
    </xf>
    <xf numFmtId="0" fontId="5" fillId="0" borderId="25" xfId="0" applyFont="1" applyBorder="1" applyAlignment="1">
      <alignment horizontal="left" vertical="center"/>
    </xf>
    <xf numFmtId="0" fontId="5" fillId="0" borderId="12" xfId="0" applyFont="1" applyBorder="1" applyAlignment="1">
      <alignment horizontal="left" vertical="center"/>
    </xf>
    <xf numFmtId="0" fontId="20" fillId="12" borderId="45" xfId="0" applyFont="1" applyFill="1" applyBorder="1" applyAlignment="1">
      <alignment horizontal="center" vertical="center" wrapText="1"/>
    </xf>
    <xf numFmtId="0" fontId="6" fillId="12" borderId="45" xfId="0" applyFont="1" applyFill="1" applyBorder="1" applyAlignment="1">
      <alignment horizontal="center" vertical="center" wrapText="1"/>
    </xf>
    <xf numFmtId="0" fontId="5" fillId="0" borderId="1" xfId="0" applyFont="1" applyBorder="1" applyAlignment="1">
      <alignment horizontal="left" vertical="top" wrapText="1"/>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20" fillId="10" borderId="6" xfId="0" applyFont="1" applyFill="1" applyBorder="1" applyAlignment="1">
      <alignment horizontal="left" vertical="center"/>
    </xf>
    <xf numFmtId="0" fontId="20" fillId="10" borderId="8" xfId="0" applyFont="1" applyFill="1" applyBorder="1" applyAlignment="1">
      <alignment horizontal="left" vertical="center"/>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 fillId="13" borderId="1" xfId="0" applyFont="1" applyFill="1" applyBorder="1" applyAlignment="1">
      <alignment horizontal="center" vertical="center" textRotation="90" wrapText="1"/>
    </xf>
    <xf numFmtId="0" fontId="6" fillId="13" borderId="1" xfId="0" applyFont="1" applyFill="1" applyBorder="1" applyAlignment="1">
      <alignment horizontal="center" vertical="center" wrapText="1"/>
    </xf>
    <xf numFmtId="0" fontId="19" fillId="0" borderId="11" xfId="0" applyFont="1" applyBorder="1" applyAlignment="1">
      <alignment horizontal="left" vertical="center"/>
    </xf>
    <xf numFmtId="0" fontId="19" fillId="0" borderId="25" xfId="0" applyFont="1" applyBorder="1" applyAlignment="1">
      <alignment horizontal="left" vertical="center"/>
    </xf>
    <xf numFmtId="0" fontId="19" fillId="0" borderId="12" xfId="0" applyFont="1" applyBorder="1" applyAlignment="1">
      <alignment horizontal="left" vertical="center"/>
    </xf>
    <xf numFmtId="0" fontId="25" fillId="11" borderId="1" xfId="0" applyFont="1" applyFill="1" applyBorder="1" applyAlignment="1">
      <alignment horizontal="center" vertical="center" wrapText="1"/>
    </xf>
    <xf numFmtId="0" fontId="20" fillId="10" borderId="11" xfId="0" applyFont="1" applyFill="1" applyBorder="1" applyAlignment="1">
      <alignment horizontal="left" vertical="center"/>
    </xf>
    <xf numFmtId="0" fontId="20" fillId="10" borderId="12" xfId="0" applyFont="1" applyFill="1" applyBorder="1" applyAlignment="1">
      <alignment horizontal="left" vertical="center"/>
    </xf>
    <xf numFmtId="0" fontId="46" fillId="10" borderId="36" xfId="0" applyFont="1" applyFill="1" applyBorder="1" applyAlignment="1">
      <alignment horizontal="center" wrapText="1"/>
    </xf>
    <xf numFmtId="0" fontId="46" fillId="10" borderId="37" xfId="0" applyFont="1" applyFill="1" applyBorder="1" applyAlignment="1">
      <alignment horizontal="center" wrapText="1"/>
    </xf>
    <xf numFmtId="0" fontId="46" fillId="10" borderId="38" xfId="0" applyFont="1" applyFill="1" applyBorder="1" applyAlignment="1">
      <alignment horizontal="center" wrapText="1"/>
    </xf>
    <xf numFmtId="0" fontId="29" fillId="0" borderId="43" xfId="0" applyFont="1" applyBorder="1" applyAlignment="1">
      <alignment horizontal="center" vertical="center"/>
    </xf>
    <xf numFmtId="0" fontId="29" fillId="6" borderId="43" xfId="0" applyFont="1" applyFill="1" applyBorder="1" applyAlignment="1">
      <alignment horizontal="center" vertical="center"/>
    </xf>
    <xf numFmtId="0" fontId="29" fillId="7" borderId="43" xfId="0" applyFont="1" applyFill="1" applyBorder="1" applyAlignment="1">
      <alignment horizontal="center" vertical="center"/>
    </xf>
    <xf numFmtId="0" fontId="29" fillId="0" borderId="51" xfId="0" applyFont="1" applyFill="1" applyBorder="1" applyAlignment="1">
      <alignment horizontal="center" vertical="center"/>
    </xf>
    <xf numFmtId="0" fontId="29" fillId="0" borderId="52" xfId="0" applyFont="1" applyFill="1" applyBorder="1" applyAlignment="1">
      <alignment horizontal="center" vertical="center"/>
    </xf>
    <xf numFmtId="0" fontId="29" fillId="0" borderId="43" xfId="0" applyFont="1" applyFill="1" applyBorder="1" applyAlignment="1">
      <alignment horizontal="center" vertical="center"/>
    </xf>
    <xf numFmtId="0" fontId="29" fillId="0" borderId="50" xfId="0" applyFont="1" applyFill="1" applyBorder="1" applyAlignment="1">
      <alignment horizontal="center" vertical="center"/>
    </xf>
    <xf numFmtId="0" fontId="18" fillId="12" borderId="47" xfId="0" applyFont="1" applyFill="1" applyBorder="1" applyAlignment="1">
      <alignment horizontal="center" wrapText="1"/>
    </xf>
    <xf numFmtId="0" fontId="18" fillId="12" borderId="48" xfId="0" applyFont="1" applyFill="1" applyBorder="1" applyAlignment="1">
      <alignment horizontal="center" wrapText="1"/>
    </xf>
    <xf numFmtId="0" fontId="9" fillId="12" borderId="42" xfId="0" applyFont="1" applyFill="1" applyBorder="1" applyAlignment="1">
      <alignment vertical="center" wrapText="1"/>
    </xf>
    <xf numFmtId="0" fontId="9" fillId="12" borderId="42" xfId="0" applyFont="1" applyFill="1" applyBorder="1" applyAlignment="1">
      <alignment horizontal="left" vertical="center" wrapText="1"/>
    </xf>
    <xf numFmtId="0" fontId="9" fillId="12" borderId="44" xfId="0" applyFont="1" applyFill="1" applyBorder="1" applyAlignment="1">
      <alignment horizontal="left" vertical="center" wrapText="1"/>
    </xf>
    <xf numFmtId="0" fontId="9" fillId="12" borderId="45" xfId="0" applyFont="1" applyFill="1" applyBorder="1" applyAlignment="1">
      <alignment horizontal="left" vertical="center" wrapText="1"/>
    </xf>
    <xf numFmtId="0" fontId="9" fillId="12" borderId="46" xfId="0" applyFont="1" applyFill="1" applyBorder="1" applyAlignment="1">
      <alignment horizontal="left" vertical="center" wrapText="1"/>
    </xf>
    <xf numFmtId="0" fontId="18" fillId="0" borderId="47" xfId="0" applyFont="1" applyBorder="1" applyAlignment="1">
      <alignment horizontal="center"/>
    </xf>
    <xf numFmtId="0" fontId="18" fillId="0" borderId="48" xfId="0" applyFont="1" applyBorder="1" applyAlignment="1">
      <alignment horizontal="center"/>
    </xf>
    <xf numFmtId="0" fontId="47" fillId="6" borderId="33" xfId="0" applyFont="1" applyFill="1" applyBorder="1" applyAlignment="1">
      <alignment horizontal="center" vertical="center"/>
    </xf>
    <xf numFmtId="0" fontId="47" fillId="6" borderId="34" xfId="0" applyFont="1" applyFill="1" applyBorder="1" applyAlignment="1">
      <alignment horizontal="center" vertical="center"/>
    </xf>
    <xf numFmtId="0" fontId="47" fillId="6" borderId="35" xfId="0" applyFont="1" applyFill="1" applyBorder="1" applyAlignment="1">
      <alignment horizontal="center" vertical="center"/>
    </xf>
    <xf numFmtId="0" fontId="9" fillId="7" borderId="44" xfId="0" applyFont="1" applyFill="1" applyBorder="1" applyAlignment="1">
      <alignment horizontal="left" vertical="center" wrapText="1"/>
    </xf>
    <xf numFmtId="0" fontId="9" fillId="7" borderId="45" xfId="0" applyFont="1" applyFill="1" applyBorder="1" applyAlignment="1">
      <alignment horizontal="left" vertical="center" wrapText="1"/>
    </xf>
    <xf numFmtId="0" fontId="9" fillId="7" borderId="46" xfId="0" applyFont="1" applyFill="1" applyBorder="1" applyAlignment="1">
      <alignment horizontal="left" vertical="center" wrapText="1"/>
    </xf>
    <xf numFmtId="0" fontId="9" fillId="7" borderId="42" xfId="0" applyFont="1" applyFill="1" applyBorder="1" applyAlignment="1">
      <alignment horizontal="left" vertical="center" wrapText="1"/>
    </xf>
    <xf numFmtId="0" fontId="9" fillId="7" borderId="42" xfId="0" applyFont="1" applyFill="1" applyBorder="1" applyAlignment="1">
      <alignment vertical="center" wrapText="1"/>
    </xf>
    <xf numFmtId="0" fontId="18" fillId="10" borderId="1" xfId="0" applyFont="1" applyFill="1" applyBorder="1" applyAlignment="1">
      <alignment horizontal="center"/>
    </xf>
    <xf numFmtId="0" fontId="0" fillId="10" borderId="1" xfId="0" applyFill="1" applyBorder="1" applyAlignment="1">
      <alignment horizontal="center"/>
    </xf>
    <xf numFmtId="0" fontId="32" fillId="0" borderId="0" xfId="0" applyFont="1" applyAlignment="1">
      <alignment horizontal="center" wrapText="1"/>
    </xf>
    <xf numFmtId="0" fontId="25" fillId="10" borderId="1" xfId="0" applyFont="1" applyFill="1" applyBorder="1" applyAlignment="1">
      <alignment horizontal="center" vertical="center" wrapText="1"/>
    </xf>
    <xf numFmtId="0" fontId="18" fillId="6" borderId="1" xfId="0" applyFont="1" applyFill="1" applyBorder="1" applyAlignment="1">
      <alignment horizontal="center" wrapText="1"/>
    </xf>
    <xf numFmtId="0" fontId="29" fillId="0" borderId="1" xfId="0" applyFont="1" applyBorder="1" applyAlignment="1">
      <alignment horizontal="left" wrapText="1"/>
    </xf>
    <xf numFmtId="0" fontId="40" fillId="6" borderId="5" xfId="0" applyFont="1" applyFill="1" applyBorder="1" applyAlignment="1">
      <alignment horizontal="center" vertical="center"/>
    </xf>
    <xf numFmtId="0" fontId="14" fillId="0" borderId="1" xfId="0" applyFont="1" applyBorder="1" applyAlignment="1">
      <alignment horizontal="center" vertical="center" wrapText="1"/>
    </xf>
  </cellXfs>
  <cellStyles count="4">
    <cellStyle name="Normal" xfId="0" builtinId="0"/>
    <cellStyle name="Normal 2" xfId="1"/>
    <cellStyle name="Normal 3"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6</xdr:col>
      <xdr:colOff>1162050</xdr:colOff>
      <xdr:row>0</xdr:row>
      <xdr:rowOff>1028700</xdr:rowOff>
    </xdr:to>
    <xdr:pic>
      <xdr:nvPicPr>
        <xdr:cNvPr id="3" name="Imagen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23825"/>
          <a:ext cx="10706100" cy="904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tabSelected="1" workbookViewId="0">
      <selection activeCell="O7" sqref="O7"/>
    </sheetView>
  </sheetViews>
  <sheetFormatPr baseColWidth="10" defaultRowHeight="15"/>
  <cols>
    <col min="1" max="1" width="27.28515625" customWidth="1"/>
    <col min="2" max="2" width="11.42578125" style="26"/>
    <col min="3" max="3" width="57" style="43" customWidth="1"/>
    <col min="4" max="7" width="7.28515625" customWidth="1"/>
    <col min="8" max="8" width="17.5703125" style="43" customWidth="1"/>
    <col min="9" max="9" width="17.7109375" customWidth="1"/>
    <col min="10" max="10" width="24.28515625" customWidth="1"/>
    <col min="11" max="11" width="12" style="58" customWidth="1"/>
  </cols>
  <sheetData>
    <row r="1" spans="1:12" ht="15.75">
      <c r="A1" s="251" t="s">
        <v>0</v>
      </c>
      <c r="B1" s="252"/>
      <c r="C1" s="252"/>
      <c r="D1" s="252"/>
      <c r="E1" s="252"/>
      <c r="F1" s="252"/>
      <c r="G1" s="252"/>
      <c r="H1" s="252"/>
      <c r="I1" s="252"/>
      <c r="J1" s="252"/>
      <c r="K1" s="253"/>
      <c r="L1" s="25"/>
    </row>
    <row r="2" spans="1:12" ht="15.75" customHeight="1">
      <c r="A2" s="254" t="s">
        <v>592</v>
      </c>
      <c r="B2" s="255"/>
      <c r="C2" s="255"/>
      <c r="D2" s="255"/>
      <c r="E2" s="255"/>
      <c r="F2" s="255"/>
      <c r="G2" s="255"/>
      <c r="H2" s="255"/>
      <c r="I2" s="255"/>
      <c r="J2" s="255"/>
      <c r="K2" s="256"/>
      <c r="L2" s="25"/>
    </row>
    <row r="3" spans="1:12" ht="17.25" customHeight="1">
      <c r="A3" s="257" t="s">
        <v>125</v>
      </c>
      <c r="B3" s="258"/>
      <c r="C3" s="258"/>
      <c r="D3" s="258"/>
      <c r="E3" s="258"/>
      <c r="F3" s="258"/>
      <c r="G3" s="258"/>
      <c r="H3" s="258"/>
      <c r="I3" s="258"/>
      <c r="J3" s="258"/>
      <c r="K3" s="259"/>
      <c r="L3" s="25"/>
    </row>
    <row r="4" spans="1:12" ht="15.75" customHeight="1">
      <c r="A4" s="99" t="s">
        <v>38</v>
      </c>
      <c r="B4" s="260" t="s">
        <v>52</v>
      </c>
      <c r="C4" s="261"/>
      <c r="D4" s="261"/>
      <c r="E4" s="261"/>
      <c r="F4" s="261"/>
      <c r="G4" s="261"/>
      <c r="H4" s="261"/>
      <c r="I4" s="261"/>
      <c r="J4" s="261"/>
      <c r="K4" s="262"/>
      <c r="L4" s="24"/>
    </row>
    <row r="5" spans="1:12" ht="27.75" customHeight="1">
      <c r="A5" s="100" t="s">
        <v>126</v>
      </c>
      <c r="B5" s="247" t="s">
        <v>651</v>
      </c>
      <c r="C5" s="248"/>
      <c r="D5" s="248"/>
      <c r="E5" s="248"/>
      <c r="F5" s="248"/>
      <c r="G5" s="248"/>
      <c r="H5" s="249"/>
      <c r="I5" s="249"/>
      <c r="J5" s="249"/>
      <c r="K5" s="250"/>
      <c r="L5" s="25"/>
    </row>
    <row r="6" spans="1:12" ht="15.75">
      <c r="A6" s="101" t="s">
        <v>39</v>
      </c>
      <c r="B6" s="263" t="s">
        <v>116</v>
      </c>
      <c r="C6" s="264"/>
      <c r="D6" s="264"/>
      <c r="E6" s="264"/>
      <c r="F6" s="264"/>
      <c r="G6" s="264"/>
      <c r="H6" s="264"/>
      <c r="I6" s="264"/>
      <c r="J6" s="264"/>
      <c r="K6" s="265"/>
      <c r="L6" s="25"/>
    </row>
    <row r="7" spans="1:12" ht="15.75">
      <c r="A7" s="102" t="s">
        <v>40</v>
      </c>
      <c r="B7" s="268" t="s">
        <v>49</v>
      </c>
      <c r="C7" s="268"/>
      <c r="D7" s="268"/>
      <c r="E7" s="268"/>
      <c r="F7" s="268"/>
      <c r="G7" s="268"/>
      <c r="H7" s="268"/>
      <c r="I7" s="268"/>
      <c r="J7" s="268"/>
      <c r="K7" s="268"/>
      <c r="L7" s="25"/>
    </row>
    <row r="8" spans="1:12" ht="15.75">
      <c r="A8" s="101" t="s">
        <v>41</v>
      </c>
      <c r="B8" s="268" t="s">
        <v>127</v>
      </c>
      <c r="C8" s="268"/>
      <c r="D8" s="268"/>
      <c r="E8" s="268"/>
      <c r="F8" s="268"/>
      <c r="G8" s="268"/>
      <c r="H8" s="268"/>
      <c r="I8" s="268"/>
      <c r="J8" s="268"/>
      <c r="K8" s="268"/>
      <c r="L8" s="25"/>
    </row>
    <row r="9" spans="1:12" ht="16.5" thickBot="1">
      <c r="A9" s="184" t="s">
        <v>50</v>
      </c>
      <c r="B9" s="269" t="s">
        <v>111</v>
      </c>
      <c r="C9" s="269"/>
      <c r="D9" s="269"/>
      <c r="E9" s="269"/>
      <c r="F9" s="269"/>
      <c r="G9" s="269"/>
      <c r="H9" s="269"/>
      <c r="I9" s="269"/>
      <c r="J9" s="269"/>
      <c r="K9" s="269"/>
      <c r="L9" s="25"/>
    </row>
    <row r="10" spans="1:12" ht="15.75">
      <c r="A10" s="270" t="s">
        <v>680</v>
      </c>
      <c r="B10" s="271"/>
      <c r="C10" s="271"/>
      <c r="D10" s="271"/>
      <c r="E10" s="271"/>
      <c r="F10" s="271"/>
      <c r="G10" s="271"/>
      <c r="H10" s="271"/>
      <c r="I10" s="271"/>
      <c r="J10" s="271"/>
      <c r="K10" s="272"/>
      <c r="L10" s="25"/>
    </row>
    <row r="11" spans="1:12" ht="15" customHeight="1">
      <c r="A11" s="273" t="s">
        <v>1</v>
      </c>
      <c r="B11" s="275" t="s">
        <v>2</v>
      </c>
      <c r="C11" s="276"/>
      <c r="D11" s="279" t="s">
        <v>124</v>
      </c>
      <c r="E11" s="280"/>
      <c r="F11" s="280"/>
      <c r="G11" s="281"/>
      <c r="H11" s="282" t="s">
        <v>28</v>
      </c>
      <c r="I11" s="284" t="s">
        <v>4</v>
      </c>
      <c r="J11" s="286" t="s">
        <v>3</v>
      </c>
      <c r="K11" s="266" t="s">
        <v>25</v>
      </c>
      <c r="L11" s="25"/>
    </row>
    <row r="12" spans="1:12" ht="28.5" customHeight="1">
      <c r="A12" s="274"/>
      <c r="B12" s="277"/>
      <c r="C12" s="278"/>
      <c r="D12" s="103" t="s">
        <v>120</v>
      </c>
      <c r="E12" s="104" t="s">
        <v>121</v>
      </c>
      <c r="F12" s="104" t="s">
        <v>122</v>
      </c>
      <c r="G12" s="104" t="s">
        <v>123</v>
      </c>
      <c r="H12" s="283"/>
      <c r="I12" s="285"/>
      <c r="J12" s="287"/>
      <c r="K12" s="267"/>
      <c r="L12" s="25"/>
    </row>
    <row r="13" spans="1:12" ht="68.25" customHeight="1">
      <c r="A13" s="298" t="s">
        <v>15</v>
      </c>
      <c r="B13" s="98" t="s">
        <v>85</v>
      </c>
      <c r="C13" s="144" t="s">
        <v>632</v>
      </c>
      <c r="D13" s="229" t="s">
        <v>326</v>
      </c>
      <c r="E13" s="229"/>
      <c r="F13" s="229"/>
      <c r="G13" s="229"/>
      <c r="H13" s="231" t="s">
        <v>611</v>
      </c>
      <c r="I13" s="230" t="s">
        <v>612</v>
      </c>
      <c r="J13" s="230" t="s">
        <v>399</v>
      </c>
      <c r="K13" s="114">
        <v>45381</v>
      </c>
      <c r="L13" s="25"/>
    </row>
    <row r="14" spans="1:12" ht="51">
      <c r="A14" s="298"/>
      <c r="B14" s="226" t="s">
        <v>86</v>
      </c>
      <c r="C14" s="144" t="s">
        <v>652</v>
      </c>
      <c r="D14" s="228" t="s">
        <v>326</v>
      </c>
      <c r="E14" s="228"/>
      <c r="F14" s="228"/>
      <c r="G14" s="228"/>
      <c r="H14" s="227" t="s">
        <v>671</v>
      </c>
      <c r="I14" s="225" t="s">
        <v>398</v>
      </c>
      <c r="J14" s="225" t="s">
        <v>399</v>
      </c>
      <c r="K14" s="114">
        <v>45381</v>
      </c>
      <c r="L14" s="25"/>
    </row>
    <row r="15" spans="1:12" ht="15" customHeight="1">
      <c r="A15" s="298"/>
      <c r="B15" s="290" t="s">
        <v>87</v>
      </c>
      <c r="C15" s="291" t="s">
        <v>400</v>
      </c>
      <c r="D15" s="292" t="s">
        <v>326</v>
      </c>
      <c r="E15" s="292" t="s">
        <v>326</v>
      </c>
      <c r="F15" s="292" t="s">
        <v>326</v>
      </c>
      <c r="G15" s="293" t="s">
        <v>326</v>
      </c>
      <c r="H15" s="295" t="s">
        <v>401</v>
      </c>
      <c r="I15" s="294" t="s">
        <v>627</v>
      </c>
      <c r="J15" s="288" t="s">
        <v>399</v>
      </c>
      <c r="K15" s="114">
        <v>45412</v>
      </c>
      <c r="L15" s="289"/>
    </row>
    <row r="16" spans="1:12" ht="15" customHeight="1">
      <c r="A16" s="298"/>
      <c r="B16" s="290"/>
      <c r="C16" s="291"/>
      <c r="D16" s="292"/>
      <c r="E16" s="292"/>
      <c r="F16" s="292"/>
      <c r="G16" s="293"/>
      <c r="H16" s="295"/>
      <c r="I16" s="294"/>
      <c r="J16" s="288"/>
      <c r="K16" s="114">
        <v>45503</v>
      </c>
      <c r="L16" s="289"/>
    </row>
    <row r="17" spans="1:12" ht="15" customHeight="1">
      <c r="A17" s="298"/>
      <c r="B17" s="290"/>
      <c r="C17" s="291"/>
      <c r="D17" s="292"/>
      <c r="E17" s="292"/>
      <c r="F17" s="292"/>
      <c r="G17" s="293"/>
      <c r="H17" s="295"/>
      <c r="I17" s="294"/>
      <c r="J17" s="288"/>
      <c r="K17" s="114">
        <v>45595</v>
      </c>
      <c r="L17" s="289"/>
    </row>
    <row r="18" spans="1:12" ht="15" customHeight="1">
      <c r="A18" s="298"/>
      <c r="B18" s="290" t="s">
        <v>88</v>
      </c>
      <c r="C18" s="291" t="s">
        <v>402</v>
      </c>
      <c r="D18" s="292"/>
      <c r="E18" s="292" t="s">
        <v>326</v>
      </c>
      <c r="F18" s="292" t="s">
        <v>326</v>
      </c>
      <c r="G18" s="293" t="s">
        <v>326</v>
      </c>
      <c r="H18" s="291" t="s">
        <v>403</v>
      </c>
      <c r="I18" s="288" t="s">
        <v>404</v>
      </c>
      <c r="J18" s="294" t="s">
        <v>405</v>
      </c>
      <c r="K18" s="114">
        <v>45412</v>
      </c>
      <c r="L18" s="289"/>
    </row>
    <row r="19" spans="1:12" ht="15" customHeight="1">
      <c r="A19" s="298"/>
      <c r="B19" s="290"/>
      <c r="C19" s="291"/>
      <c r="D19" s="292"/>
      <c r="E19" s="292"/>
      <c r="F19" s="292"/>
      <c r="G19" s="293"/>
      <c r="H19" s="291"/>
      <c r="I19" s="288"/>
      <c r="J19" s="294"/>
      <c r="K19" s="114">
        <v>45595</v>
      </c>
      <c r="L19" s="289"/>
    </row>
    <row r="20" spans="1:12">
      <c r="A20" s="298"/>
      <c r="B20" s="290"/>
      <c r="C20" s="291"/>
      <c r="D20" s="292"/>
      <c r="E20" s="292"/>
      <c r="F20" s="292"/>
      <c r="G20" s="293"/>
      <c r="H20" s="291"/>
      <c r="I20" s="288"/>
      <c r="J20" s="294"/>
      <c r="K20" s="114">
        <v>45626</v>
      </c>
      <c r="L20" s="289"/>
    </row>
    <row r="21" spans="1:12" ht="51">
      <c r="A21" s="298"/>
      <c r="B21" s="226" t="s">
        <v>100</v>
      </c>
      <c r="C21" s="227" t="s">
        <v>610</v>
      </c>
      <c r="D21" s="123"/>
      <c r="E21" s="123"/>
      <c r="F21" s="228" t="s">
        <v>326</v>
      </c>
      <c r="G21" s="133"/>
      <c r="H21" s="227" t="s">
        <v>406</v>
      </c>
      <c r="I21" s="228" t="s">
        <v>407</v>
      </c>
      <c r="J21" s="229" t="s">
        <v>399</v>
      </c>
      <c r="K21" s="114">
        <v>45595</v>
      </c>
      <c r="L21" s="289"/>
    </row>
    <row r="22" spans="1:12" ht="27" customHeight="1">
      <c r="A22" s="298"/>
      <c r="B22" s="290" t="s">
        <v>101</v>
      </c>
      <c r="C22" s="291" t="s">
        <v>628</v>
      </c>
      <c r="D22" s="292"/>
      <c r="E22" s="292" t="s">
        <v>326</v>
      </c>
      <c r="F22" s="292" t="s">
        <v>326</v>
      </c>
      <c r="G22" s="293" t="s">
        <v>326</v>
      </c>
      <c r="H22" s="291" t="s">
        <v>629</v>
      </c>
      <c r="I22" s="288" t="s">
        <v>408</v>
      </c>
      <c r="J22" s="294" t="s">
        <v>327</v>
      </c>
      <c r="K22" s="114">
        <v>45473</v>
      </c>
      <c r="L22" s="289"/>
    </row>
    <row r="23" spans="1:12" ht="15" customHeight="1">
      <c r="A23" s="298"/>
      <c r="B23" s="290"/>
      <c r="C23" s="291"/>
      <c r="D23" s="292"/>
      <c r="E23" s="292"/>
      <c r="F23" s="292"/>
      <c r="G23" s="293"/>
      <c r="H23" s="291"/>
      <c r="I23" s="288"/>
      <c r="J23" s="294"/>
      <c r="K23" s="114">
        <v>45565</v>
      </c>
      <c r="L23" s="289"/>
    </row>
    <row r="24" spans="1:12" ht="12" customHeight="1">
      <c r="A24" s="298"/>
      <c r="B24" s="290"/>
      <c r="C24" s="291"/>
      <c r="D24" s="292"/>
      <c r="E24" s="292"/>
      <c r="F24" s="292"/>
      <c r="G24" s="293"/>
      <c r="H24" s="291"/>
      <c r="I24" s="288"/>
      <c r="J24" s="294"/>
      <c r="K24" s="114">
        <v>45641</v>
      </c>
      <c r="L24" s="289"/>
    </row>
    <row r="25" spans="1:12" ht="15" customHeight="1">
      <c r="A25" s="302" t="s">
        <v>16</v>
      </c>
      <c r="B25" s="290" t="s">
        <v>104</v>
      </c>
      <c r="C25" s="296" t="s">
        <v>386</v>
      </c>
      <c r="D25" s="292"/>
      <c r="E25" s="292" t="s">
        <v>326</v>
      </c>
      <c r="F25" s="292" t="s">
        <v>326</v>
      </c>
      <c r="G25" s="292" t="s">
        <v>326</v>
      </c>
      <c r="H25" s="291" t="s">
        <v>409</v>
      </c>
      <c r="I25" s="288" t="s">
        <v>410</v>
      </c>
      <c r="J25" s="288" t="s">
        <v>342</v>
      </c>
      <c r="K25" s="114">
        <v>45351</v>
      </c>
      <c r="L25" s="289"/>
    </row>
    <row r="26" spans="1:12" ht="15" customHeight="1">
      <c r="A26" s="302"/>
      <c r="B26" s="290"/>
      <c r="C26" s="296"/>
      <c r="D26" s="292"/>
      <c r="E26" s="292"/>
      <c r="F26" s="292"/>
      <c r="G26" s="292"/>
      <c r="H26" s="291"/>
      <c r="I26" s="288"/>
      <c r="J26" s="288"/>
      <c r="K26" s="114">
        <v>45412</v>
      </c>
      <c r="L26" s="289"/>
    </row>
    <row r="27" spans="1:12" ht="15" customHeight="1">
      <c r="A27" s="302"/>
      <c r="B27" s="290"/>
      <c r="C27" s="296"/>
      <c r="D27" s="292"/>
      <c r="E27" s="292"/>
      <c r="F27" s="292"/>
      <c r="G27" s="292"/>
      <c r="H27" s="291"/>
      <c r="I27" s="288"/>
      <c r="J27" s="288"/>
      <c r="K27" s="114">
        <v>45503</v>
      </c>
      <c r="L27" s="289"/>
    </row>
    <row r="28" spans="1:12" ht="15" customHeight="1">
      <c r="A28" s="302"/>
      <c r="B28" s="290"/>
      <c r="C28" s="296"/>
      <c r="D28" s="292"/>
      <c r="E28" s="292"/>
      <c r="F28" s="292"/>
      <c r="G28" s="292"/>
      <c r="H28" s="291"/>
      <c r="I28" s="288"/>
      <c r="J28" s="288"/>
      <c r="K28" s="114">
        <v>45595</v>
      </c>
      <c r="L28" s="25"/>
    </row>
    <row r="29" spans="1:12" ht="15" customHeight="1">
      <c r="A29" s="302"/>
      <c r="B29" s="290" t="s">
        <v>105</v>
      </c>
      <c r="C29" s="296" t="s">
        <v>388</v>
      </c>
      <c r="D29" s="292"/>
      <c r="E29" s="292" t="s">
        <v>326</v>
      </c>
      <c r="F29" s="292" t="s">
        <v>326</v>
      </c>
      <c r="G29" s="292" t="s">
        <v>326</v>
      </c>
      <c r="H29" s="291" t="s">
        <v>409</v>
      </c>
      <c r="I29" s="288" t="s">
        <v>410</v>
      </c>
      <c r="J29" s="288" t="s">
        <v>342</v>
      </c>
      <c r="K29" s="114">
        <v>45351</v>
      </c>
      <c r="L29" s="289"/>
    </row>
    <row r="30" spans="1:12" ht="15" customHeight="1">
      <c r="A30" s="302"/>
      <c r="B30" s="290"/>
      <c r="C30" s="296"/>
      <c r="D30" s="292"/>
      <c r="E30" s="292"/>
      <c r="F30" s="292"/>
      <c r="G30" s="292"/>
      <c r="H30" s="291"/>
      <c r="I30" s="288"/>
      <c r="J30" s="288"/>
      <c r="K30" s="114">
        <v>45412</v>
      </c>
      <c r="L30" s="289"/>
    </row>
    <row r="31" spans="1:12" ht="15" customHeight="1">
      <c r="A31" s="302"/>
      <c r="B31" s="290"/>
      <c r="C31" s="296"/>
      <c r="D31" s="292"/>
      <c r="E31" s="292"/>
      <c r="F31" s="292"/>
      <c r="G31" s="292"/>
      <c r="H31" s="291"/>
      <c r="I31" s="288"/>
      <c r="J31" s="288"/>
      <c r="K31" s="114">
        <v>45503</v>
      </c>
      <c r="L31" s="289"/>
    </row>
    <row r="32" spans="1:12" ht="15" customHeight="1">
      <c r="A32" s="302"/>
      <c r="B32" s="290"/>
      <c r="C32" s="296"/>
      <c r="D32" s="292"/>
      <c r="E32" s="292"/>
      <c r="F32" s="292"/>
      <c r="G32" s="292"/>
      <c r="H32" s="291"/>
      <c r="I32" s="288"/>
      <c r="J32" s="288"/>
      <c r="K32" s="114">
        <v>45595</v>
      </c>
      <c r="L32" s="289"/>
    </row>
    <row r="33" spans="1:12" ht="15" customHeight="1">
      <c r="A33" s="302"/>
      <c r="B33" s="290" t="s">
        <v>112</v>
      </c>
      <c r="C33" s="291" t="s">
        <v>389</v>
      </c>
      <c r="D33" s="292"/>
      <c r="E33" s="292" t="s">
        <v>326</v>
      </c>
      <c r="F33" s="292" t="s">
        <v>326</v>
      </c>
      <c r="G33" s="292" t="s">
        <v>326</v>
      </c>
      <c r="H33" s="291" t="s">
        <v>409</v>
      </c>
      <c r="I33" s="292" t="s">
        <v>410</v>
      </c>
      <c r="J33" s="292" t="s">
        <v>342</v>
      </c>
      <c r="K33" s="114">
        <v>45351</v>
      </c>
      <c r="L33" s="289"/>
    </row>
    <row r="34" spans="1:12" ht="15" customHeight="1">
      <c r="A34" s="302"/>
      <c r="B34" s="290"/>
      <c r="C34" s="291"/>
      <c r="D34" s="292"/>
      <c r="E34" s="292"/>
      <c r="F34" s="292"/>
      <c r="G34" s="292"/>
      <c r="H34" s="291"/>
      <c r="I34" s="292"/>
      <c r="J34" s="292"/>
      <c r="K34" s="114">
        <v>45412</v>
      </c>
      <c r="L34" s="289"/>
    </row>
    <row r="35" spans="1:12" ht="15" customHeight="1">
      <c r="A35" s="302"/>
      <c r="B35" s="290"/>
      <c r="C35" s="291"/>
      <c r="D35" s="292"/>
      <c r="E35" s="292"/>
      <c r="F35" s="292"/>
      <c r="G35" s="292"/>
      <c r="H35" s="291"/>
      <c r="I35" s="292"/>
      <c r="J35" s="292"/>
      <c r="K35" s="114">
        <v>45503</v>
      </c>
      <c r="L35" s="289"/>
    </row>
    <row r="36" spans="1:12" ht="15" customHeight="1">
      <c r="A36" s="302"/>
      <c r="B36" s="290"/>
      <c r="C36" s="291"/>
      <c r="D36" s="292"/>
      <c r="E36" s="292"/>
      <c r="F36" s="292"/>
      <c r="G36" s="292"/>
      <c r="H36" s="291"/>
      <c r="I36" s="292"/>
      <c r="J36" s="292"/>
      <c r="K36" s="114">
        <v>45595</v>
      </c>
      <c r="L36" s="289"/>
    </row>
    <row r="37" spans="1:12" ht="59.25" customHeight="1">
      <c r="A37" s="302"/>
      <c r="B37" s="290" t="s">
        <v>114</v>
      </c>
      <c r="C37" s="296" t="s">
        <v>390</v>
      </c>
      <c r="D37" s="292"/>
      <c r="E37" s="292" t="s">
        <v>326</v>
      </c>
      <c r="F37" s="292"/>
      <c r="G37" s="292" t="s">
        <v>326</v>
      </c>
      <c r="H37" s="296" t="s">
        <v>411</v>
      </c>
      <c r="I37" s="304" t="s">
        <v>391</v>
      </c>
      <c r="J37" s="304" t="s">
        <v>387</v>
      </c>
      <c r="K37" s="305" t="s">
        <v>372</v>
      </c>
      <c r="L37" s="25"/>
    </row>
    <row r="38" spans="1:12" ht="15" customHeight="1">
      <c r="A38" s="303"/>
      <c r="B38" s="290"/>
      <c r="C38" s="296"/>
      <c r="D38" s="292"/>
      <c r="E38" s="292"/>
      <c r="F38" s="292"/>
      <c r="G38" s="292"/>
      <c r="H38" s="296"/>
      <c r="I38" s="304"/>
      <c r="J38" s="304"/>
      <c r="K38" s="305"/>
      <c r="L38" s="42"/>
    </row>
    <row r="39" spans="1:12" ht="38.25">
      <c r="A39" s="299" t="s">
        <v>43</v>
      </c>
      <c r="B39" s="226" t="s">
        <v>90</v>
      </c>
      <c r="C39" s="227" t="s">
        <v>412</v>
      </c>
      <c r="D39" s="123"/>
      <c r="E39" s="123"/>
      <c r="F39" s="123"/>
      <c r="G39" s="228" t="s">
        <v>326</v>
      </c>
      <c r="H39" s="231" t="s">
        <v>413</v>
      </c>
      <c r="I39" s="123" t="s">
        <v>414</v>
      </c>
      <c r="J39" s="225" t="s">
        <v>415</v>
      </c>
      <c r="K39" s="114">
        <v>45641</v>
      </c>
      <c r="L39" s="289"/>
    </row>
    <row r="40" spans="1:12" ht="38.25">
      <c r="A40" s="299"/>
      <c r="B40" s="226" t="s">
        <v>91</v>
      </c>
      <c r="C40" s="227" t="s">
        <v>416</v>
      </c>
      <c r="D40" s="123"/>
      <c r="E40" s="123"/>
      <c r="F40" s="123"/>
      <c r="G40" s="228" t="s">
        <v>326</v>
      </c>
      <c r="H40" s="231" t="s">
        <v>417</v>
      </c>
      <c r="I40" s="123" t="s">
        <v>418</v>
      </c>
      <c r="J40" s="225" t="s">
        <v>419</v>
      </c>
      <c r="K40" s="114">
        <v>45641</v>
      </c>
      <c r="L40" s="289"/>
    </row>
    <row r="41" spans="1:12" ht="38.25">
      <c r="A41" s="299"/>
      <c r="B41" s="226" t="s">
        <v>92</v>
      </c>
      <c r="C41" s="227" t="s">
        <v>420</v>
      </c>
      <c r="D41" s="123"/>
      <c r="E41" s="123"/>
      <c r="F41" s="123"/>
      <c r="G41" s="228" t="s">
        <v>326</v>
      </c>
      <c r="H41" s="231" t="s">
        <v>421</v>
      </c>
      <c r="I41" s="123" t="s">
        <v>422</v>
      </c>
      <c r="J41" s="225" t="s">
        <v>539</v>
      </c>
      <c r="K41" s="114">
        <v>45641</v>
      </c>
      <c r="L41" s="289"/>
    </row>
    <row r="42" spans="1:12">
      <c r="A42" s="299"/>
      <c r="B42" s="290" t="s">
        <v>110</v>
      </c>
      <c r="C42" s="291" t="s">
        <v>423</v>
      </c>
      <c r="D42" s="292"/>
      <c r="E42" s="292"/>
      <c r="F42" s="292"/>
      <c r="G42" s="292" t="s">
        <v>326</v>
      </c>
      <c r="H42" s="295" t="s">
        <v>424</v>
      </c>
      <c r="I42" s="294" t="s">
        <v>425</v>
      </c>
      <c r="J42" s="294" t="s">
        <v>426</v>
      </c>
      <c r="K42" s="114">
        <v>45473</v>
      </c>
      <c r="L42" s="289"/>
    </row>
    <row r="43" spans="1:12">
      <c r="A43" s="299"/>
      <c r="B43" s="290"/>
      <c r="C43" s="291"/>
      <c r="D43" s="292"/>
      <c r="E43" s="292"/>
      <c r="F43" s="292"/>
      <c r="G43" s="292"/>
      <c r="H43" s="295"/>
      <c r="I43" s="294"/>
      <c r="J43" s="294"/>
      <c r="K43" s="114">
        <v>45642</v>
      </c>
      <c r="L43" s="289"/>
    </row>
    <row r="44" spans="1:12" ht="38.25">
      <c r="A44" s="299" t="s">
        <v>17</v>
      </c>
      <c r="B44" s="226" t="s">
        <v>93</v>
      </c>
      <c r="C44" s="231" t="s">
        <v>427</v>
      </c>
      <c r="D44" s="230"/>
      <c r="E44" s="230"/>
      <c r="F44" s="230"/>
      <c r="G44" s="228" t="s">
        <v>326</v>
      </c>
      <c r="H44" s="231" t="s">
        <v>428</v>
      </c>
      <c r="I44" s="230" t="s">
        <v>429</v>
      </c>
      <c r="J44" s="230" t="s">
        <v>430</v>
      </c>
      <c r="K44" s="114">
        <v>45641</v>
      </c>
      <c r="L44" s="289"/>
    </row>
    <row r="45" spans="1:12" ht="38.25">
      <c r="A45" s="299"/>
      <c r="B45" s="226" t="s">
        <v>94</v>
      </c>
      <c r="C45" s="231" t="s">
        <v>431</v>
      </c>
      <c r="D45" s="230"/>
      <c r="E45" s="230"/>
      <c r="F45" s="230"/>
      <c r="G45" s="228" t="s">
        <v>326</v>
      </c>
      <c r="H45" s="231" t="s">
        <v>630</v>
      </c>
      <c r="I45" s="230" t="s">
        <v>631</v>
      </c>
      <c r="J45" s="230" t="s">
        <v>432</v>
      </c>
      <c r="K45" s="114">
        <v>45641</v>
      </c>
      <c r="L45" s="289"/>
    </row>
    <row r="46" spans="1:12" ht="51">
      <c r="A46" s="299"/>
      <c r="B46" s="226" t="s">
        <v>95</v>
      </c>
      <c r="C46" s="231" t="s">
        <v>670</v>
      </c>
      <c r="D46" s="230"/>
      <c r="E46" s="230"/>
      <c r="F46" s="230"/>
      <c r="G46" s="228" t="s">
        <v>326</v>
      </c>
      <c r="H46" s="231" t="s">
        <v>433</v>
      </c>
      <c r="I46" s="230" t="s">
        <v>434</v>
      </c>
      <c r="J46" s="230" t="s">
        <v>342</v>
      </c>
      <c r="K46" s="114">
        <v>45641</v>
      </c>
      <c r="L46" s="289"/>
    </row>
    <row r="47" spans="1:12">
      <c r="A47" s="300" t="s">
        <v>18</v>
      </c>
      <c r="B47" s="290" t="s">
        <v>97</v>
      </c>
      <c r="C47" s="291" t="s">
        <v>435</v>
      </c>
      <c r="D47" s="292" t="s">
        <v>326</v>
      </c>
      <c r="E47" s="292" t="s">
        <v>326</v>
      </c>
      <c r="F47" s="292" t="s">
        <v>326</v>
      </c>
      <c r="G47" s="292" t="s">
        <v>326</v>
      </c>
      <c r="H47" s="291" t="s">
        <v>436</v>
      </c>
      <c r="I47" s="292" t="s">
        <v>410</v>
      </c>
      <c r="J47" s="291" t="s">
        <v>342</v>
      </c>
      <c r="K47" s="114">
        <v>45351</v>
      </c>
      <c r="L47" s="289"/>
    </row>
    <row r="48" spans="1:12">
      <c r="A48" s="300"/>
      <c r="B48" s="290"/>
      <c r="C48" s="291"/>
      <c r="D48" s="292"/>
      <c r="E48" s="292"/>
      <c r="F48" s="292"/>
      <c r="G48" s="292"/>
      <c r="H48" s="291"/>
      <c r="I48" s="292"/>
      <c r="J48" s="291"/>
      <c r="K48" s="114">
        <v>45412</v>
      </c>
      <c r="L48" s="289"/>
    </row>
    <row r="49" spans="1:12">
      <c r="A49" s="300"/>
      <c r="B49" s="290"/>
      <c r="C49" s="291"/>
      <c r="D49" s="292"/>
      <c r="E49" s="292"/>
      <c r="F49" s="292"/>
      <c r="G49" s="292"/>
      <c r="H49" s="291"/>
      <c r="I49" s="292"/>
      <c r="J49" s="291"/>
      <c r="K49" s="114">
        <v>45503</v>
      </c>
      <c r="L49" s="289"/>
    </row>
    <row r="50" spans="1:12" ht="15.75" thickBot="1">
      <c r="A50" s="301"/>
      <c r="B50" s="290"/>
      <c r="C50" s="291"/>
      <c r="D50" s="292"/>
      <c r="E50" s="292"/>
      <c r="F50" s="292"/>
      <c r="G50" s="292"/>
      <c r="H50" s="291"/>
      <c r="I50" s="292"/>
      <c r="J50" s="291"/>
      <c r="K50" s="114">
        <v>45595</v>
      </c>
      <c r="L50" s="289"/>
    </row>
    <row r="51" spans="1:12">
      <c r="A51" s="21"/>
      <c r="B51" s="297"/>
      <c r="C51" s="297"/>
      <c r="D51" s="297"/>
      <c r="E51" s="297"/>
      <c r="F51" s="297"/>
      <c r="G51" s="297"/>
      <c r="H51" s="44"/>
      <c r="I51" s="21"/>
      <c r="J51" s="21"/>
      <c r="K51" s="56"/>
      <c r="L51" s="25"/>
    </row>
    <row r="52" spans="1:12">
      <c r="A52" s="25"/>
      <c r="B52" s="289"/>
      <c r="C52" s="289"/>
      <c r="D52" s="289"/>
      <c r="E52" s="289"/>
      <c r="F52" s="289"/>
      <c r="G52" s="289"/>
      <c r="H52" s="45"/>
      <c r="I52" s="25"/>
      <c r="J52" s="25"/>
      <c r="K52" s="57"/>
      <c r="L52" s="25"/>
    </row>
  </sheetData>
  <mergeCells count="122">
    <mergeCell ref="A13:A24"/>
    <mergeCell ref="A39:A43"/>
    <mergeCell ref="A44:A46"/>
    <mergeCell ref="A47:A50"/>
    <mergeCell ref="A25:A38"/>
    <mergeCell ref="H37:H38"/>
    <mergeCell ref="I37:I38"/>
    <mergeCell ref="J37:J38"/>
    <mergeCell ref="K37:K38"/>
    <mergeCell ref="B42:B43"/>
    <mergeCell ref="C42:C43"/>
    <mergeCell ref="D42:D43"/>
    <mergeCell ref="E42:E43"/>
    <mergeCell ref="F42:F43"/>
    <mergeCell ref="G42:G43"/>
    <mergeCell ref="H42:H43"/>
    <mergeCell ref="I42:I43"/>
    <mergeCell ref="J42:J43"/>
    <mergeCell ref="D29:D32"/>
    <mergeCell ref="E29:E32"/>
    <mergeCell ref="F29:F32"/>
    <mergeCell ref="G29:G32"/>
    <mergeCell ref="B37:B38"/>
    <mergeCell ref="C37:C38"/>
    <mergeCell ref="B52:C52"/>
    <mergeCell ref="D52:E52"/>
    <mergeCell ref="F52:G52"/>
    <mergeCell ref="B47:B50"/>
    <mergeCell ref="C47:C50"/>
    <mergeCell ref="D47:D50"/>
    <mergeCell ref="E47:E50"/>
    <mergeCell ref="F47:F50"/>
    <mergeCell ref="G47:G50"/>
    <mergeCell ref="L49:L50"/>
    <mergeCell ref="L45:L46"/>
    <mergeCell ref="L47:L48"/>
    <mergeCell ref="H47:H50"/>
    <mergeCell ref="I47:I50"/>
    <mergeCell ref="J47:J50"/>
    <mergeCell ref="B51:C51"/>
    <mergeCell ref="D51:E51"/>
    <mergeCell ref="F51:G51"/>
    <mergeCell ref="L39:L41"/>
    <mergeCell ref="L42:L44"/>
    <mergeCell ref="L29:L32"/>
    <mergeCell ref="B33:B36"/>
    <mergeCell ref="C33:C36"/>
    <mergeCell ref="D33:D36"/>
    <mergeCell ref="E33:E36"/>
    <mergeCell ref="F33:F36"/>
    <mergeCell ref="G33:G36"/>
    <mergeCell ref="H33:H36"/>
    <mergeCell ref="I33:I36"/>
    <mergeCell ref="J33:J36"/>
    <mergeCell ref="L33:L36"/>
    <mergeCell ref="D37:D38"/>
    <mergeCell ref="E37:E38"/>
    <mergeCell ref="F37:F38"/>
    <mergeCell ref="G37:G38"/>
    <mergeCell ref="B29:B32"/>
    <mergeCell ref="C29:C32"/>
    <mergeCell ref="H29:H32"/>
    <mergeCell ref="J29:J32"/>
    <mergeCell ref="B22:B24"/>
    <mergeCell ref="C22:C24"/>
    <mergeCell ref="D22:D24"/>
    <mergeCell ref="E22:E24"/>
    <mergeCell ref="F22:F24"/>
    <mergeCell ref="H25:H28"/>
    <mergeCell ref="I25:I28"/>
    <mergeCell ref="B25:B28"/>
    <mergeCell ref="C25:C28"/>
    <mergeCell ref="D25:D28"/>
    <mergeCell ref="E25:E28"/>
    <mergeCell ref="F25:F28"/>
    <mergeCell ref="G25:G28"/>
    <mergeCell ref="L21:L22"/>
    <mergeCell ref="L23:L24"/>
    <mergeCell ref="L25:L27"/>
    <mergeCell ref="G22:G24"/>
    <mergeCell ref="H22:H24"/>
    <mergeCell ref="I22:I24"/>
    <mergeCell ref="J22:J24"/>
    <mergeCell ref="J25:J28"/>
    <mergeCell ref="I29:I32"/>
    <mergeCell ref="J15:J17"/>
    <mergeCell ref="L15:L17"/>
    <mergeCell ref="B18:B20"/>
    <mergeCell ref="C18:C20"/>
    <mergeCell ref="D18:D20"/>
    <mergeCell ref="E18:E20"/>
    <mergeCell ref="F18:F20"/>
    <mergeCell ref="G18:G20"/>
    <mergeCell ref="H18:H20"/>
    <mergeCell ref="I18:I20"/>
    <mergeCell ref="J18:J20"/>
    <mergeCell ref="L18:L20"/>
    <mergeCell ref="G15:G17"/>
    <mergeCell ref="H15:H17"/>
    <mergeCell ref="I15:I17"/>
    <mergeCell ref="B15:B17"/>
    <mergeCell ref="C15:C17"/>
    <mergeCell ref="D15:D17"/>
    <mergeCell ref="E15:E17"/>
    <mergeCell ref="F15:F17"/>
    <mergeCell ref="B5:K5"/>
    <mergeCell ref="A1:K1"/>
    <mergeCell ref="A2:K2"/>
    <mergeCell ref="A3:K3"/>
    <mergeCell ref="B4:K4"/>
    <mergeCell ref="B6:K6"/>
    <mergeCell ref="K11:K12"/>
    <mergeCell ref="B7:K7"/>
    <mergeCell ref="B8:K8"/>
    <mergeCell ref="B9:K9"/>
    <mergeCell ref="A10:K10"/>
    <mergeCell ref="A11:A12"/>
    <mergeCell ref="B11:C12"/>
    <mergeCell ref="D11:G11"/>
    <mergeCell ref="H11:H12"/>
    <mergeCell ref="I11:I12"/>
    <mergeCell ref="J11:J1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67"/>
  <sheetViews>
    <sheetView topLeftCell="J1" workbookViewId="0">
      <selection activeCell="E28" sqref="E28"/>
    </sheetView>
  </sheetViews>
  <sheetFormatPr baseColWidth="10" defaultColWidth="15.85546875" defaultRowHeight="11.25"/>
  <cols>
    <col min="1" max="3" width="23.85546875" style="41" customWidth="1"/>
    <col min="4" max="4" width="23.85546875" style="50" customWidth="1"/>
    <col min="5" max="7" width="23.85546875" style="41" customWidth="1"/>
    <col min="8" max="8" width="31.42578125" style="41" customWidth="1"/>
    <col min="9" max="11" width="23.85546875" style="41" customWidth="1"/>
    <col min="12" max="12" width="23.85546875" style="54" customWidth="1"/>
    <col min="13" max="15" width="23.85546875" style="41" customWidth="1"/>
    <col min="16" max="16" width="5.140625" style="41" customWidth="1"/>
    <col min="17" max="17" width="37.85546875" style="41" customWidth="1"/>
    <col min="18" max="18" width="15.85546875" style="41"/>
    <col min="19" max="19" width="17.28515625" style="41" customWidth="1"/>
    <col min="20" max="16384" width="15.85546875" style="41"/>
  </cols>
  <sheetData>
    <row r="1" spans="1:17" s="453" customFormat="1" ht="90.75" customHeight="1"/>
    <row r="2" spans="1:17" s="34" customFormat="1" ht="28.5" customHeight="1">
      <c r="A2" s="454" t="s">
        <v>592</v>
      </c>
      <c r="B2" s="454"/>
      <c r="C2" s="454"/>
      <c r="D2" s="454"/>
      <c r="E2" s="454"/>
      <c r="F2" s="454"/>
      <c r="G2" s="454"/>
      <c r="H2" s="454"/>
      <c r="I2" s="454"/>
      <c r="J2" s="454"/>
      <c r="K2" s="454"/>
      <c r="L2" s="454"/>
      <c r="M2" s="454"/>
      <c r="N2" s="454"/>
      <c r="O2" s="454"/>
    </row>
    <row r="3" spans="1:17" s="34" customFormat="1" ht="25.5">
      <c r="A3" s="94" t="s">
        <v>130</v>
      </c>
      <c r="B3" s="94" t="s">
        <v>131</v>
      </c>
      <c r="C3" s="94" t="s">
        <v>132</v>
      </c>
      <c r="D3" s="94" t="s">
        <v>133</v>
      </c>
      <c r="E3" s="94" t="s">
        <v>134</v>
      </c>
      <c r="F3" s="94" t="s">
        <v>135</v>
      </c>
      <c r="G3" s="94" t="s">
        <v>136</v>
      </c>
      <c r="H3" s="94" t="s">
        <v>137</v>
      </c>
      <c r="I3" s="94" t="s">
        <v>138</v>
      </c>
      <c r="J3" s="94" t="s">
        <v>139</v>
      </c>
      <c r="K3" s="95" t="s">
        <v>140</v>
      </c>
      <c r="L3" s="96" t="s">
        <v>540</v>
      </c>
      <c r="M3" s="97" t="s">
        <v>141</v>
      </c>
      <c r="N3" s="96" t="s">
        <v>142</v>
      </c>
      <c r="O3" s="96" t="s">
        <v>143</v>
      </c>
    </row>
    <row r="4" spans="1:17" s="37" customFormat="1" ht="135">
      <c r="A4" s="35" t="s">
        <v>144</v>
      </c>
      <c r="B4" s="35" t="s">
        <v>145</v>
      </c>
      <c r="C4" s="35" t="s">
        <v>618</v>
      </c>
      <c r="D4" s="38" t="s">
        <v>146</v>
      </c>
      <c r="E4" s="35" t="s">
        <v>147</v>
      </c>
      <c r="F4" s="36" t="s">
        <v>148</v>
      </c>
      <c r="G4" s="35" t="s">
        <v>149</v>
      </c>
      <c r="H4" s="35" t="s">
        <v>150</v>
      </c>
      <c r="I4" s="35" t="s">
        <v>151</v>
      </c>
      <c r="J4" s="35" t="s">
        <v>546</v>
      </c>
      <c r="K4" s="51" t="s">
        <v>152</v>
      </c>
      <c r="L4" s="55" t="s">
        <v>541</v>
      </c>
      <c r="M4" s="52" t="s">
        <v>153</v>
      </c>
      <c r="N4" s="35" t="s">
        <v>154</v>
      </c>
      <c r="O4" s="35" t="s">
        <v>155</v>
      </c>
    </row>
    <row r="5" spans="1:17" s="37" customFormat="1" ht="123.75">
      <c r="A5" s="35" t="s">
        <v>156</v>
      </c>
      <c r="B5" s="35" t="s">
        <v>157</v>
      </c>
      <c r="C5" s="35" t="s">
        <v>593</v>
      </c>
      <c r="D5" s="38" t="s">
        <v>158</v>
      </c>
      <c r="E5" s="35" t="s">
        <v>159</v>
      </c>
      <c r="F5" s="36" t="s">
        <v>160</v>
      </c>
      <c r="G5" s="35" t="s">
        <v>161</v>
      </c>
      <c r="H5" s="35" t="s">
        <v>162</v>
      </c>
      <c r="I5" s="35" t="s">
        <v>163</v>
      </c>
      <c r="J5" s="38"/>
      <c r="K5" s="51"/>
      <c r="L5" s="55" t="s">
        <v>547</v>
      </c>
      <c r="M5" s="53" t="s">
        <v>164</v>
      </c>
      <c r="N5" s="36" t="s">
        <v>165</v>
      </c>
      <c r="O5" s="35" t="s">
        <v>166</v>
      </c>
    </row>
    <row r="6" spans="1:17" s="37" customFormat="1" ht="236.25">
      <c r="A6" s="36" t="s">
        <v>167</v>
      </c>
      <c r="B6" s="35" t="s">
        <v>168</v>
      </c>
      <c r="C6" s="35" t="s">
        <v>169</v>
      </c>
      <c r="D6" s="38" t="s">
        <v>170</v>
      </c>
      <c r="E6" s="38" t="s">
        <v>171</v>
      </c>
      <c r="F6" s="36" t="s">
        <v>172</v>
      </c>
      <c r="G6" s="35" t="s">
        <v>173</v>
      </c>
      <c r="H6" s="35" t="s">
        <v>174</v>
      </c>
      <c r="I6" s="35" t="s">
        <v>175</v>
      </c>
      <c r="J6" s="38"/>
      <c r="K6" s="51"/>
      <c r="L6" s="55" t="s">
        <v>542</v>
      </c>
      <c r="M6" s="53" t="s">
        <v>176</v>
      </c>
      <c r="N6" s="36" t="s">
        <v>177</v>
      </c>
      <c r="O6" s="35" t="s">
        <v>178</v>
      </c>
      <c r="Q6" s="39"/>
    </row>
    <row r="7" spans="1:17" s="37" customFormat="1" ht="146.25">
      <c r="A7" s="36" t="s">
        <v>179</v>
      </c>
      <c r="B7" s="35" t="s">
        <v>180</v>
      </c>
      <c r="C7" s="35" t="s">
        <v>181</v>
      </c>
      <c r="D7" s="38" t="s">
        <v>182</v>
      </c>
      <c r="E7" s="35" t="s">
        <v>183</v>
      </c>
      <c r="F7" s="36" t="s">
        <v>184</v>
      </c>
      <c r="G7" s="35" t="s">
        <v>185</v>
      </c>
      <c r="H7" s="35" t="s">
        <v>186</v>
      </c>
      <c r="I7" s="35" t="s">
        <v>187</v>
      </c>
      <c r="J7" s="35"/>
      <c r="K7" s="51"/>
      <c r="L7" s="55" t="s">
        <v>543</v>
      </c>
      <c r="M7" s="53" t="s">
        <v>188</v>
      </c>
      <c r="N7" s="36" t="s">
        <v>189</v>
      </c>
      <c r="O7" s="35" t="s">
        <v>619</v>
      </c>
    </row>
    <row r="8" spans="1:17" s="37" customFormat="1" ht="135">
      <c r="A8" s="36" t="s">
        <v>190</v>
      </c>
      <c r="B8" s="35" t="s">
        <v>191</v>
      </c>
      <c r="C8" s="35" t="s">
        <v>192</v>
      </c>
      <c r="D8" s="38" t="s">
        <v>620</v>
      </c>
      <c r="E8" s="38"/>
      <c r="F8" s="35"/>
      <c r="G8" s="35" t="s">
        <v>193</v>
      </c>
      <c r="H8" s="35" t="s">
        <v>194</v>
      </c>
      <c r="I8" s="35" t="s">
        <v>195</v>
      </c>
      <c r="J8" s="35"/>
      <c r="K8" s="51"/>
      <c r="L8" s="55" t="s">
        <v>544</v>
      </c>
      <c r="M8" s="53" t="s">
        <v>196</v>
      </c>
      <c r="N8" s="36" t="s">
        <v>197</v>
      </c>
      <c r="O8" s="35" t="s">
        <v>198</v>
      </c>
    </row>
    <row r="9" spans="1:17" s="37" customFormat="1" ht="123.75">
      <c r="A9" s="35" t="s">
        <v>199</v>
      </c>
      <c r="B9" s="35" t="s">
        <v>200</v>
      </c>
      <c r="C9" s="35" t="s">
        <v>201</v>
      </c>
      <c r="D9" s="38" t="s">
        <v>202</v>
      </c>
      <c r="E9" s="38"/>
      <c r="F9" s="35"/>
      <c r="G9" s="35" t="s">
        <v>203</v>
      </c>
      <c r="H9" s="35" t="s">
        <v>204</v>
      </c>
      <c r="I9" s="35" t="s">
        <v>205</v>
      </c>
      <c r="J9" s="35"/>
      <c r="K9" s="51"/>
      <c r="L9" s="55" t="s">
        <v>545</v>
      </c>
      <c r="M9" s="52" t="s">
        <v>206</v>
      </c>
      <c r="N9" s="35" t="s">
        <v>207</v>
      </c>
      <c r="O9" s="35" t="s">
        <v>208</v>
      </c>
    </row>
    <row r="10" spans="1:17" s="37" customFormat="1" ht="112.5">
      <c r="A10" s="35" t="s">
        <v>209</v>
      </c>
      <c r="B10" s="35" t="s">
        <v>210</v>
      </c>
      <c r="C10" s="35" t="s">
        <v>211</v>
      </c>
      <c r="D10" s="38" t="s">
        <v>212</v>
      </c>
      <c r="E10" s="40"/>
      <c r="F10" s="35"/>
      <c r="G10" s="35" t="s">
        <v>213</v>
      </c>
      <c r="H10" s="35" t="s">
        <v>214</v>
      </c>
      <c r="I10" s="35"/>
      <c r="J10" s="35"/>
      <c r="K10" s="51"/>
      <c r="L10" s="35"/>
      <c r="M10" s="52" t="s">
        <v>215</v>
      </c>
      <c r="N10" s="35" t="s">
        <v>216</v>
      </c>
      <c r="O10" s="35" t="s">
        <v>217</v>
      </c>
    </row>
    <row r="11" spans="1:17" s="37" customFormat="1" ht="90">
      <c r="A11" s="35" t="s">
        <v>218</v>
      </c>
      <c r="B11" s="35" t="s">
        <v>219</v>
      </c>
      <c r="C11" s="35" t="s">
        <v>220</v>
      </c>
      <c r="D11" s="38" t="s">
        <v>221</v>
      </c>
      <c r="E11" s="40"/>
      <c r="F11" s="35"/>
      <c r="G11" s="35" t="s">
        <v>222</v>
      </c>
      <c r="H11" s="35" t="s">
        <v>223</v>
      </c>
      <c r="I11" s="35"/>
      <c r="J11" s="35"/>
      <c r="K11" s="51"/>
      <c r="L11" s="35"/>
      <c r="M11" s="52" t="s">
        <v>224</v>
      </c>
      <c r="N11" s="35"/>
      <c r="O11" s="35" t="s">
        <v>225</v>
      </c>
    </row>
    <row r="12" spans="1:17" s="37" customFormat="1" ht="168.75">
      <c r="A12" s="35" t="s">
        <v>226</v>
      </c>
      <c r="B12" s="35" t="s">
        <v>227</v>
      </c>
      <c r="C12" s="35" t="s">
        <v>228</v>
      </c>
      <c r="D12" s="38" t="s">
        <v>229</v>
      </c>
      <c r="E12" s="40"/>
      <c r="F12" s="35"/>
      <c r="G12" s="35" t="s">
        <v>230</v>
      </c>
      <c r="H12" s="35" t="s">
        <v>231</v>
      </c>
      <c r="I12" s="35"/>
      <c r="J12" s="35"/>
      <c r="K12" s="51"/>
      <c r="L12" s="35"/>
      <c r="M12" s="52" t="s">
        <v>232</v>
      </c>
      <c r="N12" s="35"/>
      <c r="O12" s="35" t="s">
        <v>233</v>
      </c>
    </row>
    <row r="13" spans="1:17" s="37" customFormat="1" ht="90">
      <c r="A13" s="35" t="s">
        <v>234</v>
      </c>
      <c r="B13" s="35" t="s">
        <v>235</v>
      </c>
      <c r="C13" s="35" t="s">
        <v>621</v>
      </c>
      <c r="D13" s="38" t="s">
        <v>236</v>
      </c>
      <c r="E13" s="40"/>
      <c r="F13" s="35"/>
      <c r="G13" s="35" t="s">
        <v>237</v>
      </c>
      <c r="H13" s="35" t="s">
        <v>238</v>
      </c>
      <c r="I13" s="35"/>
      <c r="J13" s="35"/>
      <c r="K13" s="51"/>
      <c r="L13" s="35"/>
      <c r="M13" s="52" t="s">
        <v>239</v>
      </c>
      <c r="N13" s="35"/>
      <c r="O13" s="35" t="s">
        <v>240</v>
      </c>
    </row>
    <row r="14" spans="1:17" s="37" customFormat="1" ht="303.75">
      <c r="A14" s="35" t="s">
        <v>241</v>
      </c>
      <c r="B14" s="35" t="s">
        <v>242</v>
      </c>
      <c r="C14" s="35" t="s">
        <v>243</v>
      </c>
      <c r="D14" s="38" t="s">
        <v>244</v>
      </c>
      <c r="E14" s="40"/>
      <c r="F14" s="35"/>
      <c r="G14" s="35" t="s">
        <v>245</v>
      </c>
      <c r="H14" s="35" t="s">
        <v>246</v>
      </c>
      <c r="I14" s="35"/>
      <c r="J14" s="35"/>
      <c r="K14" s="51"/>
      <c r="L14" s="35"/>
      <c r="M14" s="52" t="s">
        <v>247</v>
      </c>
      <c r="N14" s="35"/>
      <c r="O14" s="35" t="s">
        <v>248</v>
      </c>
    </row>
    <row r="15" spans="1:17" s="37" customFormat="1" ht="168.75">
      <c r="A15" s="35"/>
      <c r="B15" s="35" t="s">
        <v>249</v>
      </c>
      <c r="C15" s="35" t="s">
        <v>250</v>
      </c>
      <c r="D15" s="38" t="s">
        <v>251</v>
      </c>
      <c r="E15" s="35"/>
      <c r="F15" s="35"/>
      <c r="G15" s="35" t="s">
        <v>252</v>
      </c>
      <c r="H15" s="35" t="s">
        <v>253</v>
      </c>
      <c r="I15" s="35"/>
      <c r="J15" s="35"/>
      <c r="K15" s="51"/>
      <c r="L15" s="35"/>
      <c r="M15" s="52" t="s">
        <v>254</v>
      </c>
      <c r="N15" s="35"/>
      <c r="O15" s="35" t="s">
        <v>255</v>
      </c>
    </row>
    <row r="16" spans="1:17" s="37" customFormat="1" ht="67.5">
      <c r="A16" s="35"/>
      <c r="B16" s="35"/>
      <c r="C16" s="35" t="s">
        <v>256</v>
      </c>
      <c r="D16" s="38" t="s">
        <v>257</v>
      </c>
      <c r="E16" s="35"/>
      <c r="F16" s="35"/>
      <c r="G16" s="35"/>
      <c r="H16" s="35" t="s">
        <v>258</v>
      </c>
      <c r="I16" s="35"/>
      <c r="J16" s="35"/>
      <c r="K16" s="51"/>
      <c r="L16" s="35"/>
      <c r="M16" s="52" t="s">
        <v>259</v>
      </c>
      <c r="N16" s="35"/>
      <c r="O16" s="35" t="s">
        <v>260</v>
      </c>
    </row>
    <row r="17" spans="1:15" s="37" customFormat="1" ht="112.5">
      <c r="A17" s="35"/>
      <c r="B17" s="35"/>
      <c r="C17" s="35" t="s">
        <v>261</v>
      </c>
      <c r="D17" s="38"/>
      <c r="E17" s="35"/>
      <c r="F17" s="35"/>
      <c r="G17" s="35"/>
      <c r="H17" s="35" t="s">
        <v>262</v>
      </c>
      <c r="I17" s="35"/>
      <c r="J17" s="35"/>
      <c r="K17" s="51"/>
      <c r="L17" s="35"/>
      <c r="M17" s="52" t="s">
        <v>263</v>
      </c>
      <c r="N17" s="35"/>
      <c r="O17" s="35" t="s">
        <v>264</v>
      </c>
    </row>
    <row r="18" spans="1:15" s="37" customFormat="1" ht="90">
      <c r="A18" s="35"/>
      <c r="B18" s="35"/>
      <c r="C18" s="35" t="s">
        <v>265</v>
      </c>
      <c r="D18" s="38"/>
      <c r="E18" s="35"/>
      <c r="F18" s="35"/>
      <c r="G18" s="35"/>
      <c r="H18" s="35" t="s">
        <v>266</v>
      </c>
      <c r="I18" s="35"/>
      <c r="J18" s="35"/>
      <c r="K18" s="51"/>
      <c r="L18" s="35"/>
      <c r="M18" s="52" t="s">
        <v>267</v>
      </c>
      <c r="N18" s="35"/>
      <c r="O18" s="35" t="s">
        <v>268</v>
      </c>
    </row>
    <row r="19" spans="1:15" s="37" customFormat="1" ht="78.75">
      <c r="A19" s="35"/>
      <c r="B19" s="35"/>
      <c r="C19" s="35" t="s">
        <v>269</v>
      </c>
      <c r="D19" s="38"/>
      <c r="E19" s="35"/>
      <c r="F19" s="35"/>
      <c r="G19" s="35"/>
      <c r="H19" s="35" t="s">
        <v>270</v>
      </c>
      <c r="I19" s="35"/>
      <c r="J19" s="35"/>
      <c r="K19" s="51"/>
      <c r="L19" s="35"/>
      <c r="M19" s="52" t="s">
        <v>271</v>
      </c>
      <c r="N19" s="35"/>
      <c r="O19" s="35" t="s">
        <v>272</v>
      </c>
    </row>
    <row r="20" spans="1:15" s="37" customFormat="1" ht="168.75">
      <c r="A20" s="35"/>
      <c r="B20" s="35"/>
      <c r="C20" s="35" t="s">
        <v>273</v>
      </c>
      <c r="D20" s="38"/>
      <c r="E20" s="35"/>
      <c r="F20" s="35"/>
      <c r="G20" s="35"/>
      <c r="H20" s="35" t="s">
        <v>274</v>
      </c>
      <c r="I20" s="35"/>
      <c r="J20" s="35"/>
      <c r="K20" s="51"/>
      <c r="L20" s="35"/>
      <c r="M20" s="52" t="s">
        <v>275</v>
      </c>
      <c r="N20" s="35"/>
      <c r="O20" s="35" t="s">
        <v>276</v>
      </c>
    </row>
    <row r="21" spans="1:15" s="37" customFormat="1" ht="90">
      <c r="A21" s="35"/>
      <c r="B21" s="35"/>
      <c r="C21" s="35" t="s">
        <v>616</v>
      </c>
      <c r="D21" s="38"/>
      <c r="E21" s="35"/>
      <c r="F21" s="35"/>
      <c r="G21" s="35"/>
      <c r="H21" s="35" t="s">
        <v>277</v>
      </c>
      <c r="I21" s="35"/>
      <c r="J21" s="35"/>
      <c r="K21" s="51"/>
      <c r="L21" s="35"/>
      <c r="M21" s="52" t="s">
        <v>278</v>
      </c>
      <c r="N21" s="35"/>
      <c r="O21" s="35" t="s">
        <v>279</v>
      </c>
    </row>
    <row r="22" spans="1:15" s="37" customFormat="1" ht="123.75">
      <c r="A22" s="35"/>
      <c r="B22" s="35"/>
      <c r="C22" s="35" t="s">
        <v>280</v>
      </c>
      <c r="D22" s="38"/>
      <c r="E22" s="35"/>
      <c r="F22" s="35"/>
      <c r="G22" s="35"/>
      <c r="H22" s="35" t="s">
        <v>281</v>
      </c>
      <c r="I22" s="35"/>
      <c r="J22" s="35"/>
      <c r="K22" s="51"/>
      <c r="L22" s="35"/>
      <c r="M22" s="52" t="s">
        <v>282</v>
      </c>
      <c r="N22" s="35"/>
      <c r="O22" s="35" t="s">
        <v>283</v>
      </c>
    </row>
    <row r="23" spans="1:15" s="37" customFormat="1" ht="90">
      <c r="A23" s="35"/>
      <c r="B23" s="35"/>
      <c r="C23" s="35" t="s">
        <v>284</v>
      </c>
      <c r="D23" s="38"/>
      <c r="E23" s="35"/>
      <c r="F23" s="35"/>
      <c r="G23" s="35"/>
      <c r="H23" s="35" t="s">
        <v>285</v>
      </c>
      <c r="I23" s="35"/>
      <c r="J23" s="35"/>
      <c r="K23" s="51"/>
      <c r="L23" s="35"/>
      <c r="M23" s="52" t="s">
        <v>286</v>
      </c>
      <c r="N23" s="35"/>
      <c r="O23" s="35" t="s">
        <v>287</v>
      </c>
    </row>
    <row r="24" spans="1:15" ht="90">
      <c r="A24" s="35"/>
      <c r="B24" s="35"/>
      <c r="C24" s="35"/>
      <c r="D24" s="38"/>
      <c r="E24" s="35"/>
      <c r="F24" s="35"/>
      <c r="G24" s="35"/>
      <c r="H24" s="35" t="s">
        <v>288</v>
      </c>
      <c r="I24" s="35"/>
      <c r="J24" s="35"/>
      <c r="K24" s="51"/>
      <c r="L24" s="35"/>
      <c r="M24" s="52" t="s">
        <v>289</v>
      </c>
      <c r="N24" s="35"/>
      <c r="O24" s="35" t="s">
        <v>290</v>
      </c>
    </row>
    <row r="25" spans="1:15" ht="78.75">
      <c r="A25" s="35"/>
      <c r="B25" s="35"/>
      <c r="C25" s="35"/>
      <c r="D25" s="38"/>
      <c r="E25" s="35"/>
      <c r="F25" s="35"/>
      <c r="G25" s="35"/>
      <c r="H25" s="35" t="s">
        <v>291</v>
      </c>
      <c r="I25" s="35"/>
      <c r="J25" s="35"/>
      <c r="K25" s="51"/>
      <c r="L25" s="35"/>
      <c r="M25" s="52" t="s">
        <v>292</v>
      </c>
      <c r="N25" s="35"/>
      <c r="O25" s="35" t="s">
        <v>293</v>
      </c>
    </row>
    <row r="26" spans="1:15" ht="90">
      <c r="A26" s="35"/>
      <c r="B26" s="35"/>
      <c r="C26" s="35"/>
      <c r="D26" s="38"/>
      <c r="E26" s="35"/>
      <c r="F26" s="35"/>
      <c r="G26" s="35"/>
      <c r="H26" s="35"/>
      <c r="I26" s="35"/>
      <c r="J26" s="35"/>
      <c r="K26" s="51"/>
      <c r="L26" s="35"/>
      <c r="M26" s="53" t="s">
        <v>294</v>
      </c>
      <c r="N26" s="36"/>
      <c r="O26" s="35" t="s">
        <v>295</v>
      </c>
    </row>
    <row r="27" spans="1:15" ht="112.5">
      <c r="A27" s="35"/>
      <c r="B27" s="35"/>
      <c r="C27" s="35"/>
      <c r="D27" s="38"/>
      <c r="E27" s="35"/>
      <c r="F27" s="35"/>
      <c r="G27" s="35"/>
      <c r="H27" s="35"/>
      <c r="I27" s="35"/>
      <c r="J27" s="35"/>
      <c r="K27" s="51"/>
      <c r="L27" s="35"/>
      <c r="M27" s="52" t="s">
        <v>296</v>
      </c>
      <c r="N27" s="35"/>
      <c r="O27" s="35" t="s">
        <v>297</v>
      </c>
    </row>
    <row r="28" spans="1:15" ht="112.5">
      <c r="A28" s="35"/>
      <c r="B28" s="35"/>
      <c r="C28" s="35"/>
      <c r="D28" s="38"/>
      <c r="E28" s="35"/>
      <c r="F28" s="35"/>
      <c r="G28" s="35"/>
      <c r="H28" s="35"/>
      <c r="I28" s="35"/>
      <c r="J28" s="35"/>
      <c r="K28" s="51"/>
      <c r="L28" s="35"/>
      <c r="M28" s="52" t="s">
        <v>298</v>
      </c>
      <c r="N28" s="35"/>
      <c r="O28" s="35" t="s">
        <v>299</v>
      </c>
    </row>
    <row r="29" spans="1:15" ht="78.75">
      <c r="A29" s="35"/>
      <c r="B29" s="35"/>
      <c r="C29" s="35"/>
      <c r="D29" s="38"/>
      <c r="E29" s="35"/>
      <c r="F29" s="35"/>
      <c r="G29" s="35"/>
      <c r="H29" s="35"/>
      <c r="I29" s="35"/>
      <c r="J29" s="35"/>
      <c r="K29" s="51"/>
      <c r="L29" s="35"/>
      <c r="M29" s="52" t="s">
        <v>300</v>
      </c>
      <c r="N29" s="35"/>
      <c r="O29" s="35" t="s">
        <v>301</v>
      </c>
    </row>
    <row r="30" spans="1:15" ht="78.75">
      <c r="A30" s="35"/>
      <c r="B30" s="35"/>
      <c r="C30" s="35"/>
      <c r="D30" s="38"/>
      <c r="E30" s="35"/>
      <c r="F30" s="35"/>
      <c r="G30" s="35"/>
      <c r="H30" s="35"/>
      <c r="I30" s="35"/>
      <c r="J30" s="35"/>
      <c r="K30" s="51"/>
      <c r="L30" s="35"/>
      <c r="M30" s="52" t="s">
        <v>302</v>
      </c>
      <c r="N30" s="35"/>
      <c r="O30" s="35" t="s">
        <v>303</v>
      </c>
    </row>
    <row r="31" spans="1:15" ht="90">
      <c r="A31" s="35"/>
      <c r="B31" s="35"/>
      <c r="C31" s="35"/>
      <c r="D31" s="38"/>
      <c r="E31" s="35"/>
      <c r="F31" s="35"/>
      <c r="G31" s="35"/>
      <c r="H31" s="35"/>
      <c r="I31" s="35"/>
      <c r="J31" s="35"/>
      <c r="K31" s="51"/>
      <c r="L31" s="35"/>
      <c r="M31" s="52" t="s">
        <v>304</v>
      </c>
      <c r="N31" s="35"/>
      <c r="O31" s="35" t="s">
        <v>305</v>
      </c>
    </row>
    <row r="32" spans="1:15" ht="45">
      <c r="A32" s="35"/>
      <c r="B32" s="35"/>
      <c r="C32" s="35"/>
      <c r="D32" s="38"/>
      <c r="E32" s="35"/>
      <c r="F32" s="35"/>
      <c r="G32" s="35"/>
      <c r="H32" s="35"/>
      <c r="I32" s="35"/>
      <c r="J32" s="35"/>
      <c r="K32" s="51"/>
      <c r="L32" s="35"/>
      <c r="M32" s="52" t="s">
        <v>306</v>
      </c>
      <c r="N32" s="35"/>
      <c r="O32" s="35" t="s">
        <v>307</v>
      </c>
    </row>
    <row r="33" spans="1:23" ht="90">
      <c r="A33" s="35"/>
      <c r="B33" s="35"/>
      <c r="C33" s="35"/>
      <c r="D33" s="38"/>
      <c r="E33" s="35"/>
      <c r="F33" s="35"/>
      <c r="G33" s="35"/>
      <c r="H33" s="35"/>
      <c r="I33" s="35"/>
      <c r="J33" s="35"/>
      <c r="K33" s="51"/>
      <c r="L33" s="35"/>
      <c r="M33" s="52" t="s">
        <v>308</v>
      </c>
      <c r="N33" s="35"/>
      <c r="O33" s="35" t="s">
        <v>309</v>
      </c>
    </row>
    <row r="34" spans="1:23" ht="45">
      <c r="A34" s="35"/>
      <c r="B34" s="35"/>
      <c r="C34" s="35"/>
      <c r="D34" s="38"/>
      <c r="E34" s="35"/>
      <c r="F34" s="35"/>
      <c r="G34" s="35"/>
      <c r="H34" s="35"/>
      <c r="I34" s="35"/>
      <c r="J34" s="35"/>
      <c r="K34" s="51"/>
      <c r="L34" s="35"/>
      <c r="M34" s="52" t="s">
        <v>638</v>
      </c>
      <c r="N34" s="35"/>
      <c r="O34" s="35" t="s">
        <v>310</v>
      </c>
    </row>
    <row r="35" spans="1:23" ht="67.5">
      <c r="A35" s="35"/>
      <c r="B35" s="35"/>
      <c r="C35" s="35"/>
      <c r="D35" s="38"/>
      <c r="E35" s="35"/>
      <c r="F35" s="35"/>
      <c r="G35" s="35"/>
      <c r="H35" s="35"/>
      <c r="I35" s="35"/>
      <c r="J35" s="35"/>
      <c r="K35" s="51"/>
      <c r="L35" s="35"/>
      <c r="M35" s="52" t="s">
        <v>311</v>
      </c>
      <c r="N35" s="35"/>
      <c r="O35" s="35" t="s">
        <v>312</v>
      </c>
    </row>
    <row r="36" spans="1:23" ht="78.75">
      <c r="A36" s="35"/>
      <c r="B36" s="35"/>
      <c r="C36" s="35"/>
      <c r="D36" s="38"/>
      <c r="E36" s="35"/>
      <c r="F36" s="35"/>
      <c r="G36" s="35"/>
      <c r="H36" s="35"/>
      <c r="I36" s="35"/>
      <c r="J36" s="35"/>
      <c r="K36" s="51"/>
      <c r="L36" s="35"/>
      <c r="M36" s="52" t="s">
        <v>313</v>
      </c>
      <c r="N36" s="35"/>
      <c r="O36" s="35" t="s">
        <v>314</v>
      </c>
    </row>
    <row r="37" spans="1:23" ht="101.25">
      <c r="A37" s="35"/>
      <c r="B37" s="35"/>
      <c r="C37" s="35"/>
      <c r="D37" s="38"/>
      <c r="E37" s="35"/>
      <c r="F37" s="35"/>
      <c r="G37" s="35"/>
      <c r="H37" s="35"/>
      <c r="I37" s="35"/>
      <c r="J37" s="35"/>
      <c r="K37" s="51"/>
      <c r="L37" s="35"/>
      <c r="M37" s="52" t="s">
        <v>315</v>
      </c>
      <c r="N37" s="35"/>
      <c r="O37" s="35" t="s">
        <v>316</v>
      </c>
    </row>
    <row r="38" spans="1:23" ht="56.25">
      <c r="A38" s="35"/>
      <c r="B38" s="35"/>
      <c r="C38" s="35"/>
      <c r="D38" s="38"/>
      <c r="E38" s="35"/>
      <c r="F38" s="35"/>
      <c r="G38" s="35"/>
      <c r="H38" s="35"/>
      <c r="I38" s="35"/>
      <c r="J38" s="35"/>
      <c r="K38" s="51"/>
      <c r="L38" s="35"/>
      <c r="M38" s="52" t="s">
        <v>317</v>
      </c>
      <c r="N38" s="35"/>
      <c r="O38" s="35" t="s">
        <v>318</v>
      </c>
    </row>
    <row r="39" spans="1:23" ht="56.25">
      <c r="A39" s="35"/>
      <c r="B39" s="35"/>
      <c r="C39" s="35"/>
      <c r="D39" s="38"/>
      <c r="E39" s="35"/>
      <c r="F39" s="35"/>
      <c r="G39" s="35"/>
      <c r="H39" s="35"/>
      <c r="I39" s="35"/>
      <c r="J39" s="35"/>
      <c r="K39" s="51"/>
      <c r="L39" s="35"/>
      <c r="M39" s="52" t="s">
        <v>319</v>
      </c>
      <c r="N39" s="35"/>
      <c r="O39" s="35" t="s">
        <v>320</v>
      </c>
    </row>
    <row r="40" spans="1:23" ht="56.25">
      <c r="A40" s="35"/>
      <c r="B40" s="35"/>
      <c r="C40" s="35"/>
      <c r="D40" s="38"/>
      <c r="E40" s="35"/>
      <c r="F40" s="35"/>
      <c r="G40" s="35"/>
      <c r="H40" s="35"/>
      <c r="I40" s="35"/>
      <c r="J40" s="35"/>
      <c r="K40" s="51"/>
      <c r="L40" s="35"/>
      <c r="M40" s="52"/>
      <c r="N40" s="35"/>
      <c r="O40" s="35" t="s">
        <v>321</v>
      </c>
    </row>
    <row r="41" spans="1:23" ht="45">
      <c r="A41" s="35"/>
      <c r="B41" s="35"/>
      <c r="C41" s="35"/>
      <c r="D41" s="38"/>
      <c r="E41" s="35"/>
      <c r="F41" s="35"/>
      <c r="G41" s="35"/>
      <c r="H41" s="35"/>
      <c r="I41" s="35"/>
      <c r="J41" s="35"/>
      <c r="K41" s="51"/>
      <c r="L41" s="35"/>
      <c r="M41" s="52"/>
      <c r="N41" s="35"/>
      <c r="O41" s="35" t="s">
        <v>322</v>
      </c>
    </row>
    <row r="42" spans="1:23" ht="22.5">
      <c r="A42" s="35"/>
      <c r="B42" s="35"/>
      <c r="C42" s="35"/>
      <c r="D42" s="38"/>
      <c r="E42" s="35"/>
      <c r="F42" s="35"/>
      <c r="G42" s="35"/>
      <c r="H42" s="35"/>
      <c r="I42" s="35"/>
      <c r="J42" s="35"/>
      <c r="K42" s="51"/>
      <c r="L42" s="35"/>
      <c r="M42" s="52"/>
      <c r="N42" s="35"/>
      <c r="O42" s="35" t="s">
        <v>323</v>
      </c>
    </row>
    <row r="43" spans="1:23" ht="45">
      <c r="A43" s="35"/>
      <c r="B43" s="35"/>
      <c r="C43" s="35"/>
      <c r="D43" s="38"/>
      <c r="E43" s="35"/>
      <c r="F43" s="35"/>
      <c r="G43" s="35"/>
      <c r="H43" s="35"/>
      <c r="I43" s="35"/>
      <c r="J43" s="35"/>
      <c r="K43" s="51"/>
      <c r="L43" s="35"/>
      <c r="M43" s="52"/>
      <c r="N43" s="35"/>
      <c r="O43" s="35" t="s">
        <v>324</v>
      </c>
    </row>
    <row r="44" spans="1:23" ht="101.25">
      <c r="A44" s="35"/>
      <c r="B44" s="35"/>
      <c r="C44" s="35"/>
      <c r="D44" s="38"/>
      <c r="E44" s="35"/>
      <c r="F44" s="35"/>
      <c r="G44" s="35"/>
      <c r="H44" s="35"/>
      <c r="I44" s="35"/>
      <c r="J44" s="35"/>
      <c r="K44" s="51"/>
      <c r="L44" s="35"/>
      <c r="M44" s="52"/>
      <c r="N44" s="35"/>
      <c r="O44" s="35" t="s">
        <v>325</v>
      </c>
    </row>
    <row r="45" spans="1:23" ht="26.25">
      <c r="P45" s="457" t="s">
        <v>550</v>
      </c>
      <c r="Q45" s="457"/>
      <c r="R45" s="457"/>
      <c r="S45" s="457"/>
      <c r="T45" s="457"/>
      <c r="V45" s="455">
        <v>2023</v>
      </c>
      <c r="W45" s="455"/>
    </row>
    <row r="46" spans="1:23" ht="31.5">
      <c r="P46" s="77" t="s">
        <v>10</v>
      </c>
      <c r="Q46" s="77" t="s">
        <v>548</v>
      </c>
      <c r="R46" s="77" t="s">
        <v>551</v>
      </c>
      <c r="S46" s="77" t="s">
        <v>552</v>
      </c>
      <c r="T46" s="77" t="s">
        <v>549</v>
      </c>
      <c r="V46" s="54" t="s">
        <v>69</v>
      </c>
      <c r="W46" s="64">
        <v>60.5</v>
      </c>
    </row>
    <row r="47" spans="1:23" ht="31.5">
      <c r="P47" s="63">
        <v>1</v>
      </c>
      <c r="Q47" s="62" t="str">
        <f>+' RES. FURAG 2023'!A2</f>
        <v>PROGRAMA DE TRANSPARENCIA Y ETICA PUBLICA</v>
      </c>
      <c r="R47" s="61">
        <f>+' RES. FURAG 2023'!A3</f>
        <v>83.1</v>
      </c>
      <c r="S47" s="61">
        <v>74.3</v>
      </c>
      <c r="T47" s="61">
        <f>+R47-S47</f>
        <v>8.7999999999999972</v>
      </c>
      <c r="V47" s="54" t="s">
        <v>73</v>
      </c>
      <c r="W47" s="64">
        <v>65</v>
      </c>
    </row>
    <row r="48" spans="1:23" ht="63">
      <c r="A48" s="138" t="s">
        <v>130</v>
      </c>
      <c r="B48" s="138" t="s">
        <v>131</v>
      </c>
      <c r="C48" s="138" t="s">
        <v>132</v>
      </c>
      <c r="D48" s="138" t="s">
        <v>133</v>
      </c>
      <c r="E48" s="138" t="s">
        <v>134</v>
      </c>
      <c r="F48" s="138" t="s">
        <v>553</v>
      </c>
      <c r="P48" s="63">
        <f>+P47+1</f>
        <v>2</v>
      </c>
      <c r="Q48" s="62" t="str">
        <f>+' RES. FURAG 2023'!B2</f>
        <v>POLÍTICA 2 Integridad</v>
      </c>
      <c r="R48" s="71">
        <f>+' RES. FURAG 2023'!B3</f>
        <v>60.5</v>
      </c>
      <c r="S48" s="61">
        <v>71.099999999999994</v>
      </c>
      <c r="T48" s="67">
        <f t="shared" ref="T48:T64" si="0">+R48-S48</f>
        <v>-10.599999999999994</v>
      </c>
      <c r="V48" s="54" t="s">
        <v>74</v>
      </c>
      <c r="W48" s="64">
        <v>66.7</v>
      </c>
    </row>
    <row r="49" spans="1:23" ht="22.5">
      <c r="A49" s="79">
        <v>11</v>
      </c>
      <c r="B49" s="79">
        <v>12</v>
      </c>
      <c r="C49" s="79">
        <v>20</v>
      </c>
      <c r="D49" s="79">
        <v>13</v>
      </c>
      <c r="E49" s="79">
        <v>4</v>
      </c>
      <c r="F49" s="79">
        <v>4</v>
      </c>
      <c r="P49" s="63">
        <f t="shared" ref="P49:P64" si="1">+P48+1</f>
        <v>3</v>
      </c>
      <c r="Q49" s="62" t="str">
        <f>+' RES. FURAG 2023'!C2</f>
        <v>POLÍTICA 3 Planeación Institucional</v>
      </c>
      <c r="R49" s="61">
        <f>+' RES. FURAG 2023'!C3</f>
        <v>83.5</v>
      </c>
      <c r="S49" s="61">
        <v>68.7</v>
      </c>
      <c r="T49" s="61">
        <f t="shared" si="0"/>
        <v>14.799999999999997</v>
      </c>
      <c r="V49" s="54" t="s">
        <v>76</v>
      </c>
      <c r="W49" s="64">
        <v>68.900000000000006</v>
      </c>
    </row>
    <row r="50" spans="1:23" ht="33.75">
      <c r="A50" s="80"/>
      <c r="B50" s="80"/>
      <c r="C50" s="80"/>
      <c r="D50" s="80"/>
      <c r="E50" s="80"/>
      <c r="F50" s="80"/>
      <c r="P50" s="63">
        <f t="shared" si="1"/>
        <v>4</v>
      </c>
      <c r="Q50" s="62" t="str">
        <f>+' RES. FURAG 2023'!D2</f>
        <v>POLÍTICA 4 Compras y contratación pública</v>
      </c>
      <c r="R50" s="61">
        <f>+' RES. FURAG 2023'!D3</f>
        <v>83.1</v>
      </c>
      <c r="S50" s="61">
        <v>61.8</v>
      </c>
      <c r="T50" s="61">
        <f t="shared" si="0"/>
        <v>21.299999999999997</v>
      </c>
      <c r="V50" s="54" t="s">
        <v>77</v>
      </c>
      <c r="W50" s="64">
        <v>50.5</v>
      </c>
    </row>
    <row r="51" spans="1:23" ht="47.25">
      <c r="A51" s="138" t="s">
        <v>136</v>
      </c>
      <c r="B51" s="138" t="s">
        <v>137</v>
      </c>
      <c r="C51" s="138" t="s">
        <v>138</v>
      </c>
      <c r="D51" s="138" t="s">
        <v>139</v>
      </c>
      <c r="E51" s="139" t="s">
        <v>140</v>
      </c>
      <c r="F51" s="139" t="s">
        <v>554</v>
      </c>
      <c r="P51" s="63">
        <f t="shared" si="1"/>
        <v>5</v>
      </c>
      <c r="Q51" s="62" t="str">
        <f>+' RES. FURAG 2023'!E2</f>
        <v>POLÍTICA 5 Fortalecimiento Organizacional y Simplificación de Procesos</v>
      </c>
      <c r="R51" s="61">
        <f>+' RES. FURAG 2023'!E3</f>
        <v>83.2</v>
      </c>
      <c r="S51" s="61">
        <v>66</v>
      </c>
      <c r="T51" s="61">
        <f t="shared" si="0"/>
        <v>17.200000000000003</v>
      </c>
      <c r="V51" s="54" t="s">
        <v>80</v>
      </c>
      <c r="W51" s="64">
        <v>58.2</v>
      </c>
    </row>
    <row r="52" spans="1:23" ht="22.5">
      <c r="A52" s="79">
        <v>12</v>
      </c>
      <c r="B52" s="79">
        <v>22</v>
      </c>
      <c r="C52" s="79">
        <v>6</v>
      </c>
      <c r="D52" s="79">
        <v>1</v>
      </c>
      <c r="E52" s="79">
        <v>1</v>
      </c>
      <c r="F52" s="79">
        <v>6</v>
      </c>
      <c r="P52" s="63">
        <f t="shared" si="1"/>
        <v>6</v>
      </c>
      <c r="Q52" s="62" t="str">
        <f>+' RES. FURAG 2023'!F2</f>
        <v>POLÍTICA 6 Gobierno Digital</v>
      </c>
      <c r="R52" s="61">
        <f>+' RES. FURAG 2023'!F3</f>
        <v>71.3</v>
      </c>
      <c r="S52" s="61">
        <v>86.6</v>
      </c>
      <c r="T52" s="65">
        <f t="shared" si="0"/>
        <v>-15.299999999999997</v>
      </c>
      <c r="V52" s="54" t="s">
        <v>82</v>
      </c>
      <c r="W52" s="64">
        <v>61.6</v>
      </c>
    </row>
    <row r="53" spans="1:23" ht="33.75">
      <c r="A53" s="80"/>
      <c r="B53" s="80"/>
      <c r="C53" s="81"/>
      <c r="D53" s="81"/>
      <c r="E53" s="81"/>
      <c r="F53" s="81"/>
      <c r="P53" s="63">
        <f t="shared" si="1"/>
        <v>7</v>
      </c>
      <c r="Q53" s="62" t="str">
        <f>+' RES. FURAG 2023'!G2</f>
        <v>POLÍTICA 7 Seguridad Digital</v>
      </c>
      <c r="R53" s="71">
        <f>+' RES. FURAG 2023'!G3</f>
        <v>65</v>
      </c>
      <c r="S53" s="61">
        <v>80.5</v>
      </c>
      <c r="T53" s="65">
        <f t="shared" si="0"/>
        <v>-15.5</v>
      </c>
      <c r="V53" s="54" t="s">
        <v>83</v>
      </c>
      <c r="W53" s="64">
        <v>62.3</v>
      </c>
    </row>
    <row r="54" spans="1:23" ht="31.5">
      <c r="A54" s="139" t="s">
        <v>141</v>
      </c>
      <c r="B54" s="140" t="s">
        <v>142</v>
      </c>
      <c r="C54" s="141" t="s">
        <v>143</v>
      </c>
      <c r="D54" s="82"/>
      <c r="E54" s="82"/>
      <c r="F54" s="82"/>
      <c r="P54" s="63">
        <f t="shared" si="1"/>
        <v>8</v>
      </c>
      <c r="Q54" s="62" t="str">
        <f>+' RES. FURAG 2023'!H2</f>
        <v>POLÍTICA 8 Defensa Jurídica</v>
      </c>
      <c r="R54" s="71">
        <f>+' RES. FURAG 2023'!H3</f>
        <v>66.7</v>
      </c>
      <c r="S54" s="61">
        <v>87.3</v>
      </c>
      <c r="T54" s="65">
        <f t="shared" si="0"/>
        <v>-20.599999999999994</v>
      </c>
      <c r="V54" s="75"/>
      <c r="W54" s="76"/>
    </row>
    <row r="55" spans="1:23" ht="47.25">
      <c r="A55" s="86">
        <v>36</v>
      </c>
      <c r="B55" s="87">
        <v>7</v>
      </c>
      <c r="C55" s="78">
        <v>41</v>
      </c>
      <c r="D55" s="83"/>
      <c r="E55" s="84"/>
      <c r="F55" s="84"/>
      <c r="P55" s="63">
        <f t="shared" si="1"/>
        <v>9</v>
      </c>
      <c r="Q55" s="62" t="str">
        <f>+' RES. FURAG 2023'!I2</f>
        <v>POLÍTICA 9 Transparencia, Acceso a la Información y lucha contra la Corrupción</v>
      </c>
      <c r="R55" s="61">
        <f>+' RES. FURAG 2023'!I3</f>
        <v>84.9</v>
      </c>
      <c r="S55" s="61">
        <v>81</v>
      </c>
      <c r="T55" s="61">
        <f t="shared" si="0"/>
        <v>3.9000000000000057</v>
      </c>
    </row>
    <row r="56" spans="1:23" ht="69.75" customHeight="1">
      <c r="A56" s="458" t="s">
        <v>555</v>
      </c>
      <c r="B56" s="458"/>
      <c r="C56" s="78">
        <f>+C55+B55+A55+F52+E52+D52+C52+B52+A52+F49+E49+D49+C49+B49+A49</f>
        <v>196</v>
      </c>
      <c r="D56" s="85"/>
      <c r="E56" s="60"/>
      <c r="F56" s="60"/>
      <c r="P56" s="63">
        <f t="shared" si="1"/>
        <v>10</v>
      </c>
      <c r="Q56" s="62" t="str">
        <f>+' RES. FURAG 2023'!A5</f>
        <v>POLÍTICA 10 Servicio al ciudadano</v>
      </c>
      <c r="R56" s="71">
        <f>+' RES. FURAG 2023'!A6</f>
        <v>68.900000000000006</v>
      </c>
      <c r="S56" s="61">
        <v>66.5</v>
      </c>
      <c r="T56" s="61">
        <f t="shared" si="0"/>
        <v>2.4000000000000057</v>
      </c>
    </row>
    <row r="57" spans="1:23" ht="31.5">
      <c r="P57" s="63">
        <f>+P56+1</f>
        <v>11</v>
      </c>
      <c r="Q57" s="62" t="str">
        <f>+' RES. FURAG 2023'!B5</f>
        <v>POLÍTICA 11 Racionalización de Trámites</v>
      </c>
      <c r="R57" s="71">
        <f>+' RES. FURAG 2023'!B6</f>
        <v>50.5</v>
      </c>
      <c r="S57" s="61">
        <v>66.900000000000006</v>
      </c>
      <c r="T57" s="65">
        <f t="shared" si="0"/>
        <v>-16.400000000000006</v>
      </c>
    </row>
    <row r="58" spans="1:23" ht="63">
      <c r="P58" s="63">
        <f t="shared" si="1"/>
        <v>12</v>
      </c>
      <c r="Q58" s="62" t="str">
        <f>+' RES. FURAG 2023'!C5</f>
        <v>Fortalecer la transparencia,  la lucha contra la corrupción, la integridad y ética de lo público ante sus grupos de valor e interés.</v>
      </c>
      <c r="R58" s="61">
        <f>+' RES. FURAG 2023'!C6</f>
        <v>90.6</v>
      </c>
      <c r="S58" s="61">
        <v>77.5</v>
      </c>
      <c r="T58" s="61">
        <f t="shared" si="0"/>
        <v>13.099999999999994</v>
      </c>
    </row>
    <row r="59" spans="1:23" ht="31.5">
      <c r="P59" s="63">
        <f t="shared" si="1"/>
        <v>13</v>
      </c>
      <c r="Q59" s="62" t="str">
        <f>+' RES. FURAG 2023'!D5</f>
        <v>POLÍTICA 13 Seguimiento y Evaluación del Desempeño Institucional</v>
      </c>
      <c r="R59" s="61">
        <f>+' RES. FURAG 2023'!D6</f>
        <v>74</v>
      </c>
      <c r="S59" s="61">
        <v>67.2</v>
      </c>
      <c r="T59" s="61">
        <f t="shared" si="0"/>
        <v>6.7999999999999972</v>
      </c>
    </row>
    <row r="60" spans="1:23" ht="15.75">
      <c r="P60" s="63">
        <f t="shared" si="1"/>
        <v>14</v>
      </c>
      <c r="Q60" s="62" t="str">
        <f>+' RES. FURAG 2023'!E5</f>
        <v>POLÍTICA 14 Gestión Documental</v>
      </c>
      <c r="R60" s="72">
        <v>95</v>
      </c>
      <c r="S60" s="61">
        <v>84.7</v>
      </c>
      <c r="T60" s="65">
        <f t="shared" si="0"/>
        <v>10.299999999999997</v>
      </c>
    </row>
    <row r="61" spans="1:23" ht="15.75">
      <c r="P61" s="63">
        <f t="shared" si="1"/>
        <v>15</v>
      </c>
      <c r="Q61" s="62" t="str">
        <f>+' RES. FURAG 2023'!F5</f>
        <v>POLÍTICA 15 Gestión del Conocimiento</v>
      </c>
      <c r="R61" s="71">
        <f>+' RES. FURAG 2023'!F6</f>
        <v>58.2</v>
      </c>
      <c r="S61" s="61">
        <v>71</v>
      </c>
      <c r="T61" s="65">
        <f t="shared" si="0"/>
        <v>-12.799999999999997</v>
      </c>
    </row>
    <row r="62" spans="1:23" ht="15.75">
      <c r="P62" s="63">
        <f t="shared" si="1"/>
        <v>16</v>
      </c>
      <c r="Q62" s="62" t="str">
        <f>+' RES. FURAG 2023'!G5</f>
        <v>POLÍTICA 16 Control Interno</v>
      </c>
      <c r="R62" s="61">
        <f>+' RES. FURAG 2023'!G6</f>
        <v>71.400000000000006</v>
      </c>
      <c r="S62" s="61">
        <v>76.900000000000006</v>
      </c>
      <c r="T62" s="65">
        <f t="shared" si="0"/>
        <v>-5.5</v>
      </c>
    </row>
    <row r="63" spans="1:23" ht="15.75">
      <c r="P63" s="63">
        <f t="shared" si="1"/>
        <v>17</v>
      </c>
      <c r="Q63" s="62" t="str">
        <f>+' RES. FURAG 2023'!H5</f>
        <v>POLÍTICA 17 Mejora Normativa</v>
      </c>
      <c r="R63" s="71">
        <f>+' RES. FURAG 2023'!H6</f>
        <v>61.6</v>
      </c>
      <c r="S63" s="61">
        <v>65.3</v>
      </c>
      <c r="T63" s="65">
        <f t="shared" si="0"/>
        <v>-3.6999999999999957</v>
      </c>
    </row>
    <row r="64" spans="1:23" ht="31.5">
      <c r="P64" s="63">
        <f t="shared" si="1"/>
        <v>18</v>
      </c>
      <c r="Q64" s="62" t="str">
        <f>+' RES. FURAG 2023'!I5</f>
        <v>POLÍTICA 18 Gestión de la Información Estadística</v>
      </c>
      <c r="R64" s="71">
        <f>+' RES. FURAG 2023'!I6</f>
        <v>62.3</v>
      </c>
      <c r="S64" s="61">
        <v>82.8</v>
      </c>
      <c r="T64" s="65">
        <f t="shared" si="0"/>
        <v>-20.5</v>
      </c>
    </row>
    <row r="65" spans="16:22" ht="15.75">
      <c r="P65" s="456" t="s">
        <v>617</v>
      </c>
      <c r="Q65" s="456"/>
      <c r="R65" s="456"/>
      <c r="S65" s="456"/>
      <c r="T65" s="74">
        <v>0.44444444444444442</v>
      </c>
      <c r="V65" s="68"/>
    </row>
    <row r="67" spans="16:22">
      <c r="T67" s="73"/>
    </row>
  </sheetData>
  <protectedRanges>
    <protectedRange sqref="D14" name="Simulado_2"/>
  </protectedRanges>
  <mergeCells count="6">
    <mergeCell ref="A1:XFD1"/>
    <mergeCell ref="A2:O2"/>
    <mergeCell ref="V45:W45"/>
    <mergeCell ref="P65:S65"/>
    <mergeCell ref="P45:T45"/>
    <mergeCell ref="A56:B56"/>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Normal="100" workbookViewId="0">
      <selection sqref="A1:G23"/>
    </sheetView>
  </sheetViews>
  <sheetFormatPr baseColWidth="10" defaultColWidth="11.42578125" defaultRowHeight="12.75"/>
  <cols>
    <col min="1" max="1" width="8.28515625" style="1" customWidth="1"/>
    <col min="2" max="2" width="25.7109375" style="1" customWidth="1"/>
    <col min="3" max="3" width="6.42578125" style="11" customWidth="1"/>
    <col min="4" max="4" width="52.85546875" style="1" customWidth="1"/>
    <col min="5" max="5" width="38.7109375" style="1" customWidth="1"/>
    <col min="6" max="6" width="41.28515625" style="1" customWidth="1"/>
    <col min="7" max="7" width="15.5703125" style="12" customWidth="1"/>
    <col min="8" max="16384" width="11.42578125" style="1"/>
  </cols>
  <sheetData>
    <row r="1" spans="1:7" ht="15.75">
      <c r="A1" s="251" t="s">
        <v>0</v>
      </c>
      <c r="B1" s="252"/>
      <c r="C1" s="252"/>
      <c r="D1" s="252"/>
      <c r="E1" s="252"/>
      <c r="F1" s="252"/>
      <c r="G1" s="253"/>
    </row>
    <row r="2" spans="1:7" ht="15.75" customHeight="1">
      <c r="A2" s="254" t="s">
        <v>592</v>
      </c>
      <c r="B2" s="255"/>
      <c r="C2" s="255"/>
      <c r="D2" s="255"/>
      <c r="E2" s="255"/>
      <c r="F2" s="255"/>
      <c r="G2" s="256"/>
    </row>
    <row r="3" spans="1:7" ht="17.25" customHeight="1">
      <c r="A3" s="257" t="s">
        <v>125</v>
      </c>
      <c r="B3" s="258"/>
      <c r="C3" s="258"/>
      <c r="D3" s="258"/>
      <c r="E3" s="258"/>
      <c r="F3" s="258"/>
      <c r="G3" s="259"/>
    </row>
    <row r="4" spans="1:7" s="9" customFormat="1" ht="16.5" customHeight="1">
      <c r="A4" s="310" t="s">
        <v>38</v>
      </c>
      <c r="B4" s="311"/>
      <c r="C4" s="306" t="s">
        <v>45</v>
      </c>
      <c r="D4" s="307"/>
      <c r="E4" s="307"/>
      <c r="F4" s="307"/>
      <c r="G4" s="308"/>
    </row>
    <row r="5" spans="1:7">
      <c r="A5" s="310" t="s">
        <v>126</v>
      </c>
      <c r="B5" s="311"/>
      <c r="C5" s="309" t="s">
        <v>651</v>
      </c>
      <c r="D5" s="309"/>
      <c r="E5" s="309"/>
      <c r="F5" s="309"/>
      <c r="G5" s="309"/>
    </row>
    <row r="6" spans="1:7" ht="12.75" customHeight="1">
      <c r="A6" s="310" t="s">
        <v>39</v>
      </c>
      <c r="B6" s="311"/>
      <c r="C6" s="306" t="s">
        <v>48</v>
      </c>
      <c r="D6" s="307"/>
      <c r="E6" s="307"/>
      <c r="F6" s="307"/>
      <c r="G6" s="308"/>
    </row>
    <row r="7" spans="1:7">
      <c r="A7" s="310" t="s">
        <v>40</v>
      </c>
      <c r="B7" s="311"/>
      <c r="C7" s="309" t="s">
        <v>46</v>
      </c>
      <c r="D7" s="309"/>
      <c r="E7" s="309"/>
      <c r="F7" s="309"/>
      <c r="G7" s="309"/>
    </row>
    <row r="8" spans="1:7">
      <c r="A8" s="310" t="s">
        <v>41</v>
      </c>
      <c r="B8" s="311"/>
      <c r="C8" s="309" t="s">
        <v>127</v>
      </c>
      <c r="D8" s="309"/>
      <c r="E8" s="309"/>
      <c r="F8" s="309"/>
      <c r="G8" s="309"/>
    </row>
    <row r="9" spans="1:7" ht="32.25" customHeight="1" thickBot="1">
      <c r="A9" s="317" t="s">
        <v>50</v>
      </c>
      <c r="B9" s="318"/>
      <c r="C9" s="316" t="s">
        <v>51</v>
      </c>
      <c r="D9" s="316"/>
      <c r="E9" s="316"/>
      <c r="F9" s="316"/>
      <c r="G9" s="316"/>
    </row>
    <row r="10" spans="1:7" ht="18.75" customHeight="1">
      <c r="A10" s="321" t="s">
        <v>675</v>
      </c>
      <c r="B10" s="322"/>
      <c r="C10" s="322"/>
      <c r="D10" s="322"/>
      <c r="E10" s="322"/>
      <c r="F10" s="322"/>
      <c r="G10" s="323"/>
    </row>
    <row r="11" spans="1:7" ht="31.5" customHeight="1">
      <c r="A11" s="319" t="s">
        <v>1</v>
      </c>
      <c r="B11" s="320"/>
      <c r="C11" s="105" t="s">
        <v>10</v>
      </c>
      <c r="D11" s="105" t="s">
        <v>2</v>
      </c>
      <c r="E11" s="105" t="s">
        <v>26</v>
      </c>
      <c r="F11" s="105" t="s">
        <v>3</v>
      </c>
      <c r="G11" s="185" t="s">
        <v>25</v>
      </c>
    </row>
    <row r="12" spans="1:7" s="2" customFormat="1" ht="118.5">
      <c r="A12" s="186" t="s">
        <v>68</v>
      </c>
      <c r="B12" s="151" t="s">
        <v>5</v>
      </c>
      <c r="C12" s="130" t="s">
        <v>85</v>
      </c>
      <c r="D12" s="131" t="s">
        <v>481</v>
      </c>
      <c r="E12" s="131" t="s">
        <v>641</v>
      </c>
      <c r="F12" s="131" t="s">
        <v>482</v>
      </c>
      <c r="G12" s="187">
        <v>45641</v>
      </c>
    </row>
    <row r="13" spans="1:7" s="2" customFormat="1" ht="118.5">
      <c r="A13" s="186" t="s">
        <v>21</v>
      </c>
      <c r="B13" s="106" t="s">
        <v>6</v>
      </c>
      <c r="C13" s="130" t="s">
        <v>89</v>
      </c>
      <c r="D13" s="132" t="s">
        <v>483</v>
      </c>
      <c r="E13" s="132" t="s">
        <v>484</v>
      </c>
      <c r="F13" s="131" t="s">
        <v>485</v>
      </c>
      <c r="G13" s="187">
        <v>45641</v>
      </c>
    </row>
    <row r="14" spans="1:7" s="2" customFormat="1" ht="12.75" customHeight="1">
      <c r="A14" s="312" t="s">
        <v>22</v>
      </c>
      <c r="B14" s="314" t="s">
        <v>7</v>
      </c>
      <c r="C14" s="130" t="s">
        <v>90</v>
      </c>
      <c r="D14" s="131" t="s">
        <v>642</v>
      </c>
      <c r="E14" s="131" t="s">
        <v>486</v>
      </c>
      <c r="F14" s="131" t="s">
        <v>482</v>
      </c>
      <c r="G14" s="187">
        <v>45322</v>
      </c>
    </row>
    <row r="15" spans="1:7" s="2" customFormat="1" ht="59.25" customHeight="1">
      <c r="A15" s="313"/>
      <c r="B15" s="315"/>
      <c r="C15" s="130" t="s">
        <v>91</v>
      </c>
      <c r="D15" s="131" t="s">
        <v>487</v>
      </c>
      <c r="E15" s="131" t="s">
        <v>488</v>
      </c>
      <c r="F15" s="131" t="s">
        <v>489</v>
      </c>
      <c r="G15" s="187">
        <v>45646</v>
      </c>
    </row>
    <row r="16" spans="1:7" s="2" customFormat="1" ht="54" customHeight="1">
      <c r="A16" s="313"/>
      <c r="B16" s="315"/>
      <c r="C16" s="130" t="s">
        <v>92</v>
      </c>
      <c r="D16" s="132" t="s">
        <v>490</v>
      </c>
      <c r="E16" s="132" t="s">
        <v>491</v>
      </c>
      <c r="F16" s="131" t="s">
        <v>489</v>
      </c>
      <c r="G16" s="187">
        <v>45641</v>
      </c>
    </row>
    <row r="17" spans="1:7" s="2" customFormat="1" ht="47.25" customHeight="1">
      <c r="A17" s="312" t="s">
        <v>23</v>
      </c>
      <c r="B17" s="314" t="s">
        <v>8</v>
      </c>
      <c r="C17" s="130" t="s">
        <v>93</v>
      </c>
      <c r="D17" s="132" t="s">
        <v>492</v>
      </c>
      <c r="E17" s="132" t="s">
        <v>493</v>
      </c>
      <c r="F17" s="131" t="s">
        <v>494</v>
      </c>
      <c r="G17" s="187" t="s">
        <v>495</v>
      </c>
    </row>
    <row r="18" spans="1:7" s="2" customFormat="1" ht="51">
      <c r="A18" s="313"/>
      <c r="B18" s="315"/>
      <c r="C18" s="130" t="s">
        <v>94</v>
      </c>
      <c r="D18" s="131" t="s">
        <v>496</v>
      </c>
      <c r="E18" s="131" t="s">
        <v>643</v>
      </c>
      <c r="F18" s="131" t="s">
        <v>494</v>
      </c>
      <c r="G18" s="187" t="s">
        <v>497</v>
      </c>
    </row>
    <row r="19" spans="1:7" ht="63.75">
      <c r="A19" s="313"/>
      <c r="B19" s="315"/>
      <c r="C19" s="130" t="s">
        <v>95</v>
      </c>
      <c r="D19" s="131" t="s">
        <v>498</v>
      </c>
      <c r="E19" s="131" t="s">
        <v>499</v>
      </c>
      <c r="F19" s="131" t="s">
        <v>494</v>
      </c>
      <c r="G19" s="187">
        <v>45646</v>
      </c>
    </row>
    <row r="20" spans="1:7" ht="61.5" customHeight="1">
      <c r="A20" s="313"/>
      <c r="B20" s="315"/>
      <c r="C20" s="130" t="s">
        <v>96</v>
      </c>
      <c r="D20" s="131" t="s">
        <v>639</v>
      </c>
      <c r="E20" s="131" t="s">
        <v>500</v>
      </c>
      <c r="F20" s="131" t="s">
        <v>494</v>
      </c>
      <c r="G20" s="187">
        <v>45646</v>
      </c>
    </row>
    <row r="21" spans="1:7" ht="25.5">
      <c r="A21" s="324" t="s">
        <v>24</v>
      </c>
      <c r="B21" s="326" t="s">
        <v>9</v>
      </c>
      <c r="C21" s="98" t="s">
        <v>97</v>
      </c>
      <c r="D21" s="148" t="s">
        <v>501</v>
      </c>
      <c r="E21" s="148" t="s">
        <v>502</v>
      </c>
      <c r="F21" s="148" t="s">
        <v>494</v>
      </c>
      <c r="G21" s="188">
        <v>45646</v>
      </c>
    </row>
    <row r="22" spans="1:7" ht="60" customHeight="1">
      <c r="A22" s="324"/>
      <c r="B22" s="326"/>
      <c r="C22" s="98" t="s">
        <v>98</v>
      </c>
      <c r="D22" s="148" t="s">
        <v>640</v>
      </c>
      <c r="E22" s="148" t="s">
        <v>503</v>
      </c>
      <c r="F22" s="148" t="s">
        <v>494</v>
      </c>
      <c r="G22" s="188">
        <v>45641</v>
      </c>
    </row>
    <row r="23" spans="1:7" ht="39" thickBot="1">
      <c r="A23" s="325"/>
      <c r="B23" s="327"/>
      <c r="C23" s="189" t="s">
        <v>99</v>
      </c>
      <c r="D23" s="190" t="s">
        <v>504</v>
      </c>
      <c r="E23" s="190" t="s">
        <v>505</v>
      </c>
      <c r="F23" s="190" t="s">
        <v>506</v>
      </c>
      <c r="G23" s="191" t="s">
        <v>507</v>
      </c>
    </row>
    <row r="24" spans="1:7">
      <c r="A24" s="297"/>
      <c r="B24" s="297"/>
      <c r="C24" s="22"/>
      <c r="D24" s="21"/>
      <c r="E24" s="21"/>
      <c r="F24" s="21"/>
      <c r="G24" s="23"/>
    </row>
  </sheetData>
  <mergeCells count="24">
    <mergeCell ref="A24:B24"/>
    <mergeCell ref="A21:A23"/>
    <mergeCell ref="B21:B23"/>
    <mergeCell ref="A17:A20"/>
    <mergeCell ref="B17:B20"/>
    <mergeCell ref="A14:A16"/>
    <mergeCell ref="B14:B16"/>
    <mergeCell ref="C7:G7"/>
    <mergeCell ref="C9:G9"/>
    <mergeCell ref="C8:G8"/>
    <mergeCell ref="A9:B9"/>
    <mergeCell ref="A7:B7"/>
    <mergeCell ref="A8:B8"/>
    <mergeCell ref="A11:B11"/>
    <mergeCell ref="A10:G10"/>
    <mergeCell ref="A1:G1"/>
    <mergeCell ref="A2:G2"/>
    <mergeCell ref="A3:G3"/>
    <mergeCell ref="C4:G4"/>
    <mergeCell ref="C6:G6"/>
    <mergeCell ref="C5:G5"/>
    <mergeCell ref="A6:B6"/>
    <mergeCell ref="A4:B4"/>
    <mergeCell ref="A5:B5"/>
  </mergeCells>
  <pageMargins left="0.31496062992125984" right="0.31496062992125984" top="0.55118110236220474" bottom="0.55118110236220474" header="0.31496062992125984" footer="0.31496062992125984"/>
  <pageSetup scale="70"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
  <sheetViews>
    <sheetView zoomScale="95" zoomScaleNormal="95" workbookViewId="0">
      <selection sqref="A1:F18"/>
    </sheetView>
  </sheetViews>
  <sheetFormatPr baseColWidth="10" defaultColWidth="11.42578125" defaultRowHeight="12" customHeight="1"/>
  <cols>
    <col min="1" max="1" width="31.42578125" style="13" customWidth="1"/>
    <col min="2" max="2" width="5.28515625" style="15" customWidth="1"/>
    <col min="3" max="3" width="81.85546875" style="13" customWidth="1"/>
    <col min="4" max="4" width="27.85546875" style="13" customWidth="1"/>
    <col min="5" max="5" width="36.5703125" style="13" customWidth="1"/>
    <col min="6" max="6" width="16.42578125" style="13" customWidth="1"/>
    <col min="7" max="16384" width="11.42578125" style="13"/>
  </cols>
  <sheetData>
    <row r="1" spans="1:6" ht="12" customHeight="1">
      <c r="A1" s="337" t="s">
        <v>0</v>
      </c>
      <c r="B1" s="338"/>
      <c r="C1" s="338"/>
      <c r="D1" s="338"/>
      <c r="E1" s="338"/>
      <c r="F1" s="339"/>
    </row>
    <row r="2" spans="1:6" ht="12" customHeight="1">
      <c r="A2" s="340" t="s">
        <v>592</v>
      </c>
      <c r="B2" s="341"/>
      <c r="C2" s="341"/>
      <c r="D2" s="341"/>
      <c r="E2" s="341"/>
      <c r="F2" s="342"/>
    </row>
    <row r="3" spans="1:6" ht="12" customHeight="1" thickBot="1">
      <c r="A3" s="343" t="s">
        <v>125</v>
      </c>
      <c r="B3" s="344"/>
      <c r="C3" s="344"/>
      <c r="D3" s="344"/>
      <c r="E3" s="344"/>
      <c r="F3" s="345"/>
    </row>
    <row r="4" spans="1:6" s="14" customFormat="1" ht="12" customHeight="1">
      <c r="A4" s="107" t="s">
        <v>38</v>
      </c>
      <c r="B4" s="346" t="s">
        <v>44</v>
      </c>
      <c r="C4" s="347"/>
      <c r="D4" s="347"/>
      <c r="E4" s="347"/>
      <c r="F4" s="348"/>
    </row>
    <row r="5" spans="1:6" ht="12" customHeight="1">
      <c r="A5" s="108" t="s">
        <v>126</v>
      </c>
      <c r="B5" s="336" t="s">
        <v>651</v>
      </c>
      <c r="C5" s="328"/>
      <c r="D5" s="328"/>
      <c r="E5" s="328"/>
      <c r="F5" s="329"/>
    </row>
    <row r="6" spans="1:6" ht="12" customHeight="1">
      <c r="A6" s="109" t="s">
        <v>39</v>
      </c>
      <c r="B6" s="328" t="s">
        <v>48</v>
      </c>
      <c r="C6" s="328"/>
      <c r="D6" s="328"/>
      <c r="E6" s="328"/>
      <c r="F6" s="329"/>
    </row>
    <row r="7" spans="1:6" ht="12" customHeight="1">
      <c r="A7" s="108" t="s">
        <v>40</v>
      </c>
      <c r="B7" s="336" t="s">
        <v>49</v>
      </c>
      <c r="C7" s="328"/>
      <c r="D7" s="328"/>
      <c r="E7" s="328"/>
      <c r="F7" s="329"/>
    </row>
    <row r="8" spans="1:6" ht="12" customHeight="1">
      <c r="A8" s="109" t="s">
        <v>41</v>
      </c>
      <c r="B8" s="328" t="s">
        <v>127</v>
      </c>
      <c r="C8" s="328"/>
      <c r="D8" s="328"/>
      <c r="E8" s="328"/>
      <c r="F8" s="329"/>
    </row>
    <row r="9" spans="1:6" ht="12" customHeight="1" thickBot="1">
      <c r="A9" s="192" t="s">
        <v>50</v>
      </c>
      <c r="B9" s="330" t="s">
        <v>614</v>
      </c>
      <c r="C9" s="331"/>
      <c r="D9" s="331"/>
      <c r="E9" s="331"/>
      <c r="F9" s="332"/>
    </row>
    <row r="10" spans="1:6" ht="12" customHeight="1">
      <c r="A10" s="333" t="s">
        <v>677</v>
      </c>
      <c r="B10" s="334"/>
      <c r="C10" s="334"/>
      <c r="D10" s="334"/>
      <c r="E10" s="334"/>
      <c r="F10" s="335"/>
    </row>
    <row r="11" spans="1:6" ht="12" customHeight="1">
      <c r="A11" s="349" t="s">
        <v>1</v>
      </c>
      <c r="B11" s="353" t="s">
        <v>2</v>
      </c>
      <c r="C11" s="354"/>
      <c r="D11" s="357" t="s">
        <v>28</v>
      </c>
      <c r="E11" s="357" t="s">
        <v>3</v>
      </c>
      <c r="F11" s="359" t="s">
        <v>25</v>
      </c>
    </row>
    <row r="12" spans="1:6" ht="33" customHeight="1">
      <c r="A12" s="350"/>
      <c r="B12" s="355"/>
      <c r="C12" s="356"/>
      <c r="D12" s="358"/>
      <c r="E12" s="358"/>
      <c r="F12" s="360"/>
    </row>
    <row r="13" spans="1:6" s="7" customFormat="1" ht="38.25">
      <c r="A13" s="349" t="s">
        <v>633</v>
      </c>
      <c r="B13" s="128" t="s">
        <v>85</v>
      </c>
      <c r="C13" s="146" t="s">
        <v>362</v>
      </c>
      <c r="D13" s="193" t="s">
        <v>363</v>
      </c>
      <c r="E13" s="147" t="s">
        <v>364</v>
      </c>
      <c r="F13" s="194">
        <v>45595</v>
      </c>
    </row>
    <row r="14" spans="1:6" s="7" customFormat="1" ht="25.5">
      <c r="A14" s="350"/>
      <c r="B14" s="128" t="s">
        <v>86</v>
      </c>
      <c r="C14" s="146" t="s">
        <v>365</v>
      </c>
      <c r="D14" s="193" t="s">
        <v>650</v>
      </c>
      <c r="E14" s="147" t="s">
        <v>364</v>
      </c>
      <c r="F14" s="194" t="s">
        <v>366</v>
      </c>
    </row>
    <row r="15" spans="1:6" s="7" customFormat="1" ht="25.5" customHeight="1">
      <c r="A15" s="351" t="s">
        <v>634</v>
      </c>
      <c r="B15" s="128" t="s">
        <v>104</v>
      </c>
      <c r="C15" s="146" t="s">
        <v>367</v>
      </c>
      <c r="D15" s="121" t="s">
        <v>368</v>
      </c>
      <c r="E15" s="147" t="s">
        <v>364</v>
      </c>
      <c r="F15" s="194" t="s">
        <v>366</v>
      </c>
    </row>
    <row r="16" spans="1:6" s="7" customFormat="1" ht="38.25">
      <c r="A16" s="352"/>
      <c r="B16" s="128" t="s">
        <v>105</v>
      </c>
      <c r="C16" s="146" t="s">
        <v>369</v>
      </c>
      <c r="D16" s="121" t="s">
        <v>370</v>
      </c>
      <c r="E16" s="147" t="s">
        <v>371</v>
      </c>
      <c r="F16" s="194" t="s">
        <v>372</v>
      </c>
    </row>
    <row r="17" spans="1:6" s="7" customFormat="1" ht="38.25">
      <c r="A17" s="195" t="s">
        <v>635</v>
      </c>
      <c r="B17" s="128" t="s">
        <v>90</v>
      </c>
      <c r="C17" s="147" t="s">
        <v>373</v>
      </c>
      <c r="D17" s="147" t="s">
        <v>374</v>
      </c>
      <c r="E17" s="129" t="s">
        <v>375</v>
      </c>
      <c r="F17" s="194" t="s">
        <v>372</v>
      </c>
    </row>
    <row r="18" spans="1:6" s="7" customFormat="1" ht="51.75" thickBot="1">
      <c r="A18" s="196" t="s">
        <v>636</v>
      </c>
      <c r="B18" s="197" t="s">
        <v>93</v>
      </c>
      <c r="C18" s="198" t="s">
        <v>376</v>
      </c>
      <c r="D18" s="199" t="s">
        <v>377</v>
      </c>
      <c r="E18" s="199" t="s">
        <v>378</v>
      </c>
      <c r="F18" s="200">
        <v>45626</v>
      </c>
    </row>
  </sheetData>
  <mergeCells count="17">
    <mergeCell ref="A13:A14"/>
    <mergeCell ref="A15:A16"/>
    <mergeCell ref="B11:C12"/>
    <mergeCell ref="E11:E12"/>
    <mergeCell ref="F11:F12"/>
    <mergeCell ref="D11:D12"/>
    <mergeCell ref="A11:A12"/>
    <mergeCell ref="A1:F1"/>
    <mergeCell ref="A2:F2"/>
    <mergeCell ref="A3:F3"/>
    <mergeCell ref="B4:F4"/>
    <mergeCell ref="B5:F5"/>
    <mergeCell ref="B8:F8"/>
    <mergeCell ref="B9:F9"/>
    <mergeCell ref="A10:F10"/>
    <mergeCell ref="B6:F6"/>
    <mergeCell ref="B7:F7"/>
  </mergeCells>
  <pageMargins left="0.70866141732283472" right="0.70866141732283472" top="0.74803149606299213" bottom="0.74803149606299213" header="0.31496062992125984" footer="0.31496062992125984"/>
  <pageSetup scale="57" fitToHeight="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3"/>
  <sheetViews>
    <sheetView topLeftCell="A7" zoomScale="93" zoomScaleNormal="93" workbookViewId="0">
      <selection activeCell="A2" sqref="A2:O23"/>
    </sheetView>
  </sheetViews>
  <sheetFormatPr baseColWidth="10" defaultRowHeight="12.75"/>
  <cols>
    <col min="1" max="1" width="9.5703125" style="88" customWidth="1"/>
    <col min="2" max="2" width="8.85546875" style="88" customWidth="1"/>
    <col min="3" max="3" width="8.140625" style="88" bestFit="1" customWidth="1"/>
    <col min="4" max="4" width="43.7109375" style="88" customWidth="1"/>
    <col min="5" max="5" width="9.85546875" style="90" customWidth="1"/>
    <col min="6" max="6" width="41.28515625" style="88" customWidth="1"/>
    <col min="7" max="7" width="29" style="88" customWidth="1"/>
    <col min="8" max="8" width="25.5703125" style="88" customWidth="1"/>
    <col min="9" max="9" width="14.85546875" style="88" customWidth="1"/>
    <col min="10" max="10" width="19.28515625" style="88" customWidth="1"/>
    <col min="11" max="11" width="5.5703125" style="88" hidden="1" customWidth="1"/>
    <col min="12" max="12" width="11" style="88" customWidth="1"/>
    <col min="13" max="13" width="9.140625" style="88" customWidth="1"/>
    <col min="14" max="14" width="2.7109375" style="88" customWidth="1"/>
    <col min="15" max="15" width="25" style="88" customWidth="1"/>
    <col min="16" max="240" width="9.140625" style="88" customWidth="1"/>
    <col min="241" max="241" width="9.5703125" style="88" customWidth="1"/>
    <col min="242" max="243" width="8.85546875" style="88" customWidth="1"/>
    <col min="244" max="244" width="25.140625" style="88" customWidth="1"/>
    <col min="245" max="245" width="10.85546875" style="88" customWidth="1"/>
    <col min="246" max="246" width="33.5703125" style="88" customWidth="1"/>
    <col min="247" max="247" width="27.42578125" style="88" customWidth="1"/>
    <col min="248" max="248" width="8.85546875" style="88" customWidth="1"/>
    <col min="249" max="249" width="17.140625" style="88" customWidth="1"/>
    <col min="250" max="250" width="4" style="88" customWidth="1"/>
    <col min="251" max="251" width="13.5703125" style="88" customWidth="1"/>
    <col min="252" max="252" width="5" style="88" customWidth="1"/>
    <col min="253" max="253" width="11.7109375" style="88" customWidth="1"/>
    <col min="254" max="254" width="12.28515625" style="88" customWidth="1"/>
    <col min="255" max="255" width="9" style="88" customWidth="1"/>
    <col min="256" max="256" width="10" style="88" customWidth="1"/>
    <col min="257" max="257" width="25" style="88" customWidth="1"/>
    <col min="258" max="258" width="31.42578125" style="88" customWidth="1"/>
    <col min="259" max="496" width="9.140625" style="88" customWidth="1"/>
    <col min="497" max="497" width="9.5703125" style="88" customWidth="1"/>
    <col min="498" max="499" width="8.85546875" style="88" customWidth="1"/>
    <col min="500" max="500" width="25.140625" style="88" customWidth="1"/>
    <col min="501" max="501" width="10.85546875" style="88" customWidth="1"/>
    <col min="502" max="502" width="33.5703125" style="88" customWidth="1"/>
    <col min="503" max="503" width="27.42578125" style="88" customWidth="1"/>
    <col min="504" max="504" width="8.85546875" style="88" customWidth="1"/>
    <col min="505" max="505" width="17.140625" style="88" customWidth="1"/>
    <col min="506" max="506" width="4" style="88" customWidth="1"/>
    <col min="507" max="507" width="13.5703125" style="88" customWidth="1"/>
    <col min="508" max="508" width="5" style="88" customWidth="1"/>
    <col min="509" max="509" width="11.7109375" style="88" customWidth="1"/>
    <col min="510" max="510" width="12.28515625" style="88" customWidth="1"/>
    <col min="511" max="511" width="9" style="88" customWidth="1"/>
    <col min="512" max="512" width="10" style="88" customWidth="1"/>
    <col min="513" max="513" width="25" style="88" customWidth="1"/>
    <col min="514" max="514" width="31.42578125" style="88" customWidth="1"/>
    <col min="515" max="752" width="9.140625" style="88" customWidth="1"/>
    <col min="753" max="753" width="9.5703125" style="88" customWidth="1"/>
    <col min="754" max="755" width="8.85546875" style="88" customWidth="1"/>
    <col min="756" max="756" width="25.140625" style="88" customWidth="1"/>
    <col min="757" max="757" width="10.85546875" style="88" customWidth="1"/>
    <col min="758" max="758" width="33.5703125" style="88" customWidth="1"/>
    <col min="759" max="759" width="27.42578125" style="88" customWidth="1"/>
    <col min="760" max="760" width="8.85546875" style="88" customWidth="1"/>
    <col min="761" max="761" width="17.140625" style="88" customWidth="1"/>
    <col min="762" max="762" width="4" style="88" customWidth="1"/>
    <col min="763" max="763" width="13.5703125" style="88" customWidth="1"/>
    <col min="764" max="764" width="5" style="88" customWidth="1"/>
    <col min="765" max="765" width="11.7109375" style="88" customWidth="1"/>
    <col min="766" max="766" width="12.28515625" style="88" customWidth="1"/>
    <col min="767" max="767" width="9" style="88" customWidth="1"/>
    <col min="768" max="768" width="10" style="88" customWidth="1"/>
    <col min="769" max="769" width="25" style="88" customWidth="1"/>
    <col min="770" max="770" width="31.42578125" style="88" customWidth="1"/>
    <col min="771" max="1008" width="9.140625" style="88" customWidth="1"/>
    <col min="1009" max="1009" width="9.5703125" style="88" customWidth="1"/>
    <col min="1010" max="1011" width="8.85546875" style="88" customWidth="1"/>
    <col min="1012" max="1012" width="25.140625" style="88" customWidth="1"/>
    <col min="1013" max="1013" width="10.85546875" style="88" customWidth="1"/>
    <col min="1014" max="1014" width="33.5703125" style="88" customWidth="1"/>
    <col min="1015" max="1015" width="27.42578125" style="88" customWidth="1"/>
    <col min="1016" max="1016" width="8.85546875" style="88" customWidth="1"/>
    <col min="1017" max="1017" width="17.140625" style="88" customWidth="1"/>
    <col min="1018" max="1018" width="4" style="88" customWidth="1"/>
    <col min="1019" max="1019" width="13.5703125" style="88" customWidth="1"/>
    <col min="1020" max="1020" width="5" style="88" customWidth="1"/>
    <col min="1021" max="1021" width="11.7109375" style="88" customWidth="1"/>
    <col min="1022" max="1022" width="12.28515625" style="88" customWidth="1"/>
    <col min="1023" max="1023" width="9" style="88" customWidth="1"/>
    <col min="1024" max="1024" width="10" style="88" customWidth="1"/>
    <col min="1025" max="1025" width="25" style="88" customWidth="1"/>
    <col min="1026" max="1026" width="31.42578125" style="88" customWidth="1"/>
    <col min="1027" max="1264" width="9.140625" style="88" customWidth="1"/>
    <col min="1265" max="1265" width="9.5703125" style="88" customWidth="1"/>
    <col min="1266" max="1267" width="8.85546875" style="88" customWidth="1"/>
    <col min="1268" max="1268" width="25.140625" style="88" customWidth="1"/>
    <col min="1269" max="1269" width="10.85546875" style="88" customWidth="1"/>
    <col min="1270" max="1270" width="33.5703125" style="88" customWidth="1"/>
    <col min="1271" max="1271" width="27.42578125" style="88" customWidth="1"/>
    <col min="1272" max="1272" width="8.85546875" style="88" customWidth="1"/>
    <col min="1273" max="1273" width="17.140625" style="88" customWidth="1"/>
    <col min="1274" max="1274" width="4" style="88" customWidth="1"/>
    <col min="1275" max="1275" width="13.5703125" style="88" customWidth="1"/>
    <col min="1276" max="1276" width="5" style="88" customWidth="1"/>
    <col min="1277" max="1277" width="11.7109375" style="88" customWidth="1"/>
    <col min="1278" max="1278" width="12.28515625" style="88" customWidth="1"/>
    <col min="1279" max="1279" width="9" style="88" customWidth="1"/>
    <col min="1280" max="1280" width="10" style="88" customWidth="1"/>
    <col min="1281" max="1281" width="25" style="88" customWidth="1"/>
    <col min="1282" max="1282" width="31.42578125" style="88" customWidth="1"/>
    <col min="1283" max="1520" width="9.140625" style="88" customWidth="1"/>
    <col min="1521" max="1521" width="9.5703125" style="88" customWidth="1"/>
    <col min="1522" max="1523" width="8.85546875" style="88" customWidth="1"/>
    <col min="1524" max="1524" width="25.140625" style="88" customWidth="1"/>
    <col min="1525" max="1525" width="10.85546875" style="88" customWidth="1"/>
    <col min="1526" max="1526" width="33.5703125" style="88" customWidth="1"/>
    <col min="1527" max="1527" width="27.42578125" style="88" customWidth="1"/>
    <col min="1528" max="1528" width="8.85546875" style="88" customWidth="1"/>
    <col min="1529" max="1529" width="17.140625" style="88" customWidth="1"/>
    <col min="1530" max="1530" width="4" style="88" customWidth="1"/>
    <col min="1531" max="1531" width="13.5703125" style="88" customWidth="1"/>
    <col min="1532" max="1532" width="5" style="88" customWidth="1"/>
    <col min="1533" max="1533" width="11.7109375" style="88" customWidth="1"/>
    <col min="1534" max="1534" width="12.28515625" style="88" customWidth="1"/>
    <col min="1535" max="1535" width="9" style="88" customWidth="1"/>
    <col min="1536" max="1536" width="10" style="88" customWidth="1"/>
    <col min="1537" max="1537" width="25" style="88" customWidth="1"/>
    <col min="1538" max="1538" width="31.42578125" style="88" customWidth="1"/>
    <col min="1539" max="1776" width="9.140625" style="88" customWidth="1"/>
    <col min="1777" max="1777" width="9.5703125" style="88" customWidth="1"/>
    <col min="1778" max="1779" width="8.85546875" style="88" customWidth="1"/>
    <col min="1780" max="1780" width="25.140625" style="88" customWidth="1"/>
    <col min="1781" max="1781" width="10.85546875" style="88" customWidth="1"/>
    <col min="1782" max="1782" width="33.5703125" style="88" customWidth="1"/>
    <col min="1783" max="1783" width="27.42578125" style="88" customWidth="1"/>
    <col min="1784" max="1784" width="8.85546875" style="88" customWidth="1"/>
    <col min="1785" max="1785" width="17.140625" style="88" customWidth="1"/>
    <col min="1786" max="1786" width="4" style="88" customWidth="1"/>
    <col min="1787" max="1787" width="13.5703125" style="88" customWidth="1"/>
    <col min="1788" max="1788" width="5" style="88" customWidth="1"/>
    <col min="1789" max="1789" width="11.7109375" style="88" customWidth="1"/>
    <col min="1790" max="1790" width="12.28515625" style="88" customWidth="1"/>
    <col min="1791" max="1791" width="9" style="88" customWidth="1"/>
    <col min="1792" max="1792" width="10" style="88" customWidth="1"/>
    <col min="1793" max="1793" width="25" style="88" customWidth="1"/>
    <col min="1794" max="1794" width="31.42578125" style="88" customWidth="1"/>
    <col min="1795" max="2032" width="9.140625" style="88" customWidth="1"/>
    <col min="2033" max="2033" width="9.5703125" style="88" customWidth="1"/>
    <col min="2034" max="2035" width="8.85546875" style="88" customWidth="1"/>
    <col min="2036" max="2036" width="25.140625" style="88" customWidth="1"/>
    <col min="2037" max="2037" width="10.85546875" style="88" customWidth="1"/>
    <col min="2038" max="2038" width="33.5703125" style="88" customWidth="1"/>
    <col min="2039" max="2039" width="27.42578125" style="88" customWidth="1"/>
    <col min="2040" max="2040" width="8.85546875" style="88" customWidth="1"/>
    <col min="2041" max="2041" width="17.140625" style="88" customWidth="1"/>
    <col min="2042" max="2042" width="4" style="88" customWidth="1"/>
    <col min="2043" max="2043" width="13.5703125" style="88" customWidth="1"/>
    <col min="2044" max="2044" width="5" style="88" customWidth="1"/>
    <col min="2045" max="2045" width="11.7109375" style="88" customWidth="1"/>
    <col min="2046" max="2046" width="12.28515625" style="88" customWidth="1"/>
    <col min="2047" max="2047" width="9" style="88" customWidth="1"/>
    <col min="2048" max="2048" width="10" style="88" customWidth="1"/>
    <col min="2049" max="2049" width="25" style="88" customWidth="1"/>
    <col min="2050" max="2050" width="31.42578125" style="88" customWidth="1"/>
    <col min="2051" max="2288" width="9.140625" style="88" customWidth="1"/>
    <col min="2289" max="2289" width="9.5703125" style="88" customWidth="1"/>
    <col min="2290" max="2291" width="8.85546875" style="88" customWidth="1"/>
    <col min="2292" max="2292" width="25.140625" style="88" customWidth="1"/>
    <col min="2293" max="2293" width="10.85546875" style="88" customWidth="1"/>
    <col min="2294" max="2294" width="33.5703125" style="88" customWidth="1"/>
    <col min="2295" max="2295" width="27.42578125" style="88" customWidth="1"/>
    <col min="2296" max="2296" width="8.85546875" style="88" customWidth="1"/>
    <col min="2297" max="2297" width="17.140625" style="88" customWidth="1"/>
    <col min="2298" max="2298" width="4" style="88" customWidth="1"/>
    <col min="2299" max="2299" width="13.5703125" style="88" customWidth="1"/>
    <col min="2300" max="2300" width="5" style="88" customWidth="1"/>
    <col min="2301" max="2301" width="11.7109375" style="88" customWidth="1"/>
    <col min="2302" max="2302" width="12.28515625" style="88" customWidth="1"/>
    <col min="2303" max="2303" width="9" style="88" customWidth="1"/>
    <col min="2304" max="2304" width="10" style="88" customWidth="1"/>
    <col min="2305" max="2305" width="25" style="88" customWidth="1"/>
    <col min="2306" max="2306" width="31.42578125" style="88" customWidth="1"/>
    <col min="2307" max="2544" width="9.140625" style="88" customWidth="1"/>
    <col min="2545" max="2545" width="9.5703125" style="88" customWidth="1"/>
    <col min="2546" max="2547" width="8.85546875" style="88" customWidth="1"/>
    <col min="2548" max="2548" width="25.140625" style="88" customWidth="1"/>
    <col min="2549" max="2549" width="10.85546875" style="88" customWidth="1"/>
    <col min="2550" max="2550" width="33.5703125" style="88" customWidth="1"/>
    <col min="2551" max="2551" width="27.42578125" style="88" customWidth="1"/>
    <col min="2552" max="2552" width="8.85546875" style="88" customWidth="1"/>
    <col min="2553" max="2553" width="17.140625" style="88" customWidth="1"/>
    <col min="2554" max="2554" width="4" style="88" customWidth="1"/>
    <col min="2555" max="2555" width="13.5703125" style="88" customWidth="1"/>
    <col min="2556" max="2556" width="5" style="88" customWidth="1"/>
    <col min="2557" max="2557" width="11.7109375" style="88" customWidth="1"/>
    <col min="2558" max="2558" width="12.28515625" style="88" customWidth="1"/>
    <col min="2559" max="2559" width="9" style="88" customWidth="1"/>
    <col min="2560" max="2560" width="10" style="88" customWidth="1"/>
    <col min="2561" max="2561" width="25" style="88" customWidth="1"/>
    <col min="2562" max="2562" width="31.42578125" style="88" customWidth="1"/>
    <col min="2563" max="2800" width="9.140625" style="88" customWidth="1"/>
    <col min="2801" max="2801" width="9.5703125" style="88" customWidth="1"/>
    <col min="2802" max="2803" width="8.85546875" style="88" customWidth="1"/>
    <col min="2804" max="2804" width="25.140625" style="88" customWidth="1"/>
    <col min="2805" max="2805" width="10.85546875" style="88" customWidth="1"/>
    <col min="2806" max="2806" width="33.5703125" style="88" customWidth="1"/>
    <col min="2807" max="2807" width="27.42578125" style="88" customWidth="1"/>
    <col min="2808" max="2808" width="8.85546875" style="88" customWidth="1"/>
    <col min="2809" max="2809" width="17.140625" style="88" customWidth="1"/>
    <col min="2810" max="2810" width="4" style="88" customWidth="1"/>
    <col min="2811" max="2811" width="13.5703125" style="88" customWidth="1"/>
    <col min="2812" max="2812" width="5" style="88" customWidth="1"/>
    <col min="2813" max="2813" width="11.7109375" style="88" customWidth="1"/>
    <col min="2814" max="2814" width="12.28515625" style="88" customWidth="1"/>
    <col min="2815" max="2815" width="9" style="88" customWidth="1"/>
    <col min="2816" max="2816" width="10" style="88" customWidth="1"/>
    <col min="2817" max="2817" width="25" style="88" customWidth="1"/>
    <col min="2818" max="2818" width="31.42578125" style="88" customWidth="1"/>
    <col min="2819" max="3056" width="9.140625" style="88" customWidth="1"/>
    <col min="3057" max="3057" width="9.5703125" style="88" customWidth="1"/>
    <col min="3058" max="3059" width="8.85546875" style="88" customWidth="1"/>
    <col min="3060" max="3060" width="25.140625" style="88" customWidth="1"/>
    <col min="3061" max="3061" width="10.85546875" style="88" customWidth="1"/>
    <col min="3062" max="3062" width="33.5703125" style="88" customWidth="1"/>
    <col min="3063" max="3063" width="27.42578125" style="88" customWidth="1"/>
    <col min="3064" max="3064" width="8.85546875" style="88" customWidth="1"/>
    <col min="3065" max="3065" width="17.140625" style="88" customWidth="1"/>
    <col min="3066" max="3066" width="4" style="88" customWidth="1"/>
    <col min="3067" max="3067" width="13.5703125" style="88" customWidth="1"/>
    <col min="3068" max="3068" width="5" style="88" customWidth="1"/>
    <col min="3069" max="3069" width="11.7109375" style="88" customWidth="1"/>
    <col min="3070" max="3070" width="12.28515625" style="88" customWidth="1"/>
    <col min="3071" max="3071" width="9" style="88" customWidth="1"/>
    <col min="3072" max="3072" width="10" style="88" customWidth="1"/>
    <col min="3073" max="3073" width="25" style="88" customWidth="1"/>
    <col min="3074" max="3074" width="31.42578125" style="88" customWidth="1"/>
    <col min="3075" max="3312" width="9.140625" style="88" customWidth="1"/>
    <col min="3313" max="3313" width="9.5703125" style="88" customWidth="1"/>
    <col min="3314" max="3315" width="8.85546875" style="88" customWidth="1"/>
    <col min="3316" max="3316" width="25.140625" style="88" customWidth="1"/>
    <col min="3317" max="3317" width="10.85546875" style="88" customWidth="1"/>
    <col min="3318" max="3318" width="33.5703125" style="88" customWidth="1"/>
    <col min="3319" max="3319" width="27.42578125" style="88" customWidth="1"/>
    <col min="3320" max="3320" width="8.85546875" style="88" customWidth="1"/>
    <col min="3321" max="3321" width="17.140625" style="88" customWidth="1"/>
    <col min="3322" max="3322" width="4" style="88" customWidth="1"/>
    <col min="3323" max="3323" width="13.5703125" style="88" customWidth="1"/>
    <col min="3324" max="3324" width="5" style="88" customWidth="1"/>
    <col min="3325" max="3325" width="11.7109375" style="88" customWidth="1"/>
    <col min="3326" max="3326" width="12.28515625" style="88" customWidth="1"/>
    <col min="3327" max="3327" width="9" style="88" customWidth="1"/>
    <col min="3328" max="3328" width="10" style="88" customWidth="1"/>
    <col min="3329" max="3329" width="25" style="88" customWidth="1"/>
    <col min="3330" max="3330" width="31.42578125" style="88" customWidth="1"/>
    <col min="3331" max="3568" width="9.140625" style="88" customWidth="1"/>
    <col min="3569" max="3569" width="9.5703125" style="88" customWidth="1"/>
    <col min="3570" max="3571" width="8.85546875" style="88" customWidth="1"/>
    <col min="3572" max="3572" width="25.140625" style="88" customWidth="1"/>
    <col min="3573" max="3573" width="10.85546875" style="88" customWidth="1"/>
    <col min="3574" max="3574" width="33.5703125" style="88" customWidth="1"/>
    <col min="3575" max="3575" width="27.42578125" style="88" customWidth="1"/>
    <col min="3576" max="3576" width="8.85546875" style="88" customWidth="1"/>
    <col min="3577" max="3577" width="17.140625" style="88" customWidth="1"/>
    <col min="3578" max="3578" width="4" style="88" customWidth="1"/>
    <col min="3579" max="3579" width="13.5703125" style="88" customWidth="1"/>
    <col min="3580" max="3580" width="5" style="88" customWidth="1"/>
    <col min="3581" max="3581" width="11.7109375" style="88" customWidth="1"/>
    <col min="3582" max="3582" width="12.28515625" style="88" customWidth="1"/>
    <col min="3583" max="3583" width="9" style="88" customWidth="1"/>
    <col min="3584" max="3584" width="10" style="88" customWidth="1"/>
    <col min="3585" max="3585" width="25" style="88" customWidth="1"/>
    <col min="3586" max="3586" width="31.42578125" style="88" customWidth="1"/>
    <col min="3587" max="3824" width="9.140625" style="88" customWidth="1"/>
    <col min="3825" max="3825" width="9.5703125" style="88" customWidth="1"/>
    <col min="3826" max="3827" width="8.85546875" style="88" customWidth="1"/>
    <col min="3828" max="3828" width="25.140625" style="88" customWidth="1"/>
    <col min="3829" max="3829" width="10.85546875" style="88" customWidth="1"/>
    <col min="3830" max="3830" width="33.5703125" style="88" customWidth="1"/>
    <col min="3831" max="3831" width="27.42578125" style="88" customWidth="1"/>
    <col min="3832" max="3832" width="8.85546875" style="88" customWidth="1"/>
    <col min="3833" max="3833" width="17.140625" style="88" customWidth="1"/>
    <col min="3834" max="3834" width="4" style="88" customWidth="1"/>
    <col min="3835" max="3835" width="13.5703125" style="88" customWidth="1"/>
    <col min="3836" max="3836" width="5" style="88" customWidth="1"/>
    <col min="3837" max="3837" width="11.7109375" style="88" customWidth="1"/>
    <col min="3838" max="3838" width="12.28515625" style="88" customWidth="1"/>
    <col min="3839" max="3839" width="9" style="88" customWidth="1"/>
    <col min="3840" max="3840" width="10" style="88" customWidth="1"/>
    <col min="3841" max="3841" width="25" style="88" customWidth="1"/>
    <col min="3842" max="3842" width="31.42578125" style="88" customWidth="1"/>
    <col min="3843" max="4080" width="9.140625" style="88" customWidth="1"/>
    <col min="4081" max="4081" width="9.5703125" style="88" customWidth="1"/>
    <col min="4082" max="4083" width="8.85546875" style="88" customWidth="1"/>
    <col min="4084" max="4084" width="25.140625" style="88" customWidth="1"/>
    <col min="4085" max="4085" width="10.85546875" style="88" customWidth="1"/>
    <col min="4086" max="4086" width="33.5703125" style="88" customWidth="1"/>
    <col min="4087" max="4087" width="27.42578125" style="88" customWidth="1"/>
    <col min="4088" max="4088" width="8.85546875" style="88" customWidth="1"/>
    <col min="4089" max="4089" width="17.140625" style="88" customWidth="1"/>
    <col min="4090" max="4090" width="4" style="88" customWidth="1"/>
    <col min="4091" max="4091" width="13.5703125" style="88" customWidth="1"/>
    <col min="4092" max="4092" width="5" style="88" customWidth="1"/>
    <col min="4093" max="4093" width="11.7109375" style="88" customWidth="1"/>
    <col min="4094" max="4094" width="12.28515625" style="88" customWidth="1"/>
    <col min="4095" max="4095" width="9" style="88" customWidth="1"/>
    <col min="4096" max="4096" width="10" style="88" customWidth="1"/>
    <col min="4097" max="4097" width="25" style="88" customWidth="1"/>
    <col min="4098" max="4098" width="31.42578125" style="88" customWidth="1"/>
    <col min="4099" max="4336" width="9.140625" style="88" customWidth="1"/>
    <col min="4337" max="4337" width="9.5703125" style="88" customWidth="1"/>
    <col min="4338" max="4339" width="8.85546875" style="88" customWidth="1"/>
    <col min="4340" max="4340" width="25.140625" style="88" customWidth="1"/>
    <col min="4341" max="4341" width="10.85546875" style="88" customWidth="1"/>
    <col min="4342" max="4342" width="33.5703125" style="88" customWidth="1"/>
    <col min="4343" max="4343" width="27.42578125" style="88" customWidth="1"/>
    <col min="4344" max="4344" width="8.85546875" style="88" customWidth="1"/>
    <col min="4345" max="4345" width="17.140625" style="88" customWidth="1"/>
    <col min="4346" max="4346" width="4" style="88" customWidth="1"/>
    <col min="4347" max="4347" width="13.5703125" style="88" customWidth="1"/>
    <col min="4348" max="4348" width="5" style="88" customWidth="1"/>
    <col min="4349" max="4349" width="11.7109375" style="88" customWidth="1"/>
    <col min="4350" max="4350" width="12.28515625" style="88" customWidth="1"/>
    <col min="4351" max="4351" width="9" style="88" customWidth="1"/>
    <col min="4352" max="4352" width="10" style="88" customWidth="1"/>
    <col min="4353" max="4353" width="25" style="88" customWidth="1"/>
    <col min="4354" max="4354" width="31.42578125" style="88" customWidth="1"/>
    <col min="4355" max="4592" width="9.140625" style="88" customWidth="1"/>
    <col min="4593" max="4593" width="9.5703125" style="88" customWidth="1"/>
    <col min="4594" max="4595" width="8.85546875" style="88" customWidth="1"/>
    <col min="4596" max="4596" width="25.140625" style="88" customWidth="1"/>
    <col min="4597" max="4597" width="10.85546875" style="88" customWidth="1"/>
    <col min="4598" max="4598" width="33.5703125" style="88" customWidth="1"/>
    <col min="4599" max="4599" width="27.42578125" style="88" customWidth="1"/>
    <col min="4600" max="4600" width="8.85546875" style="88" customWidth="1"/>
    <col min="4601" max="4601" width="17.140625" style="88" customWidth="1"/>
    <col min="4602" max="4602" width="4" style="88" customWidth="1"/>
    <col min="4603" max="4603" width="13.5703125" style="88" customWidth="1"/>
    <col min="4604" max="4604" width="5" style="88" customWidth="1"/>
    <col min="4605" max="4605" width="11.7109375" style="88" customWidth="1"/>
    <col min="4606" max="4606" width="12.28515625" style="88" customWidth="1"/>
    <col min="4607" max="4607" width="9" style="88" customWidth="1"/>
    <col min="4608" max="4608" width="10" style="88" customWidth="1"/>
    <col min="4609" max="4609" width="25" style="88" customWidth="1"/>
    <col min="4610" max="4610" width="31.42578125" style="88" customWidth="1"/>
    <col min="4611" max="4848" width="9.140625" style="88" customWidth="1"/>
    <col min="4849" max="4849" width="9.5703125" style="88" customWidth="1"/>
    <col min="4850" max="4851" width="8.85546875" style="88" customWidth="1"/>
    <col min="4852" max="4852" width="25.140625" style="88" customWidth="1"/>
    <col min="4853" max="4853" width="10.85546875" style="88" customWidth="1"/>
    <col min="4854" max="4854" width="33.5703125" style="88" customWidth="1"/>
    <col min="4855" max="4855" width="27.42578125" style="88" customWidth="1"/>
    <col min="4856" max="4856" width="8.85546875" style="88" customWidth="1"/>
    <col min="4857" max="4857" width="17.140625" style="88" customWidth="1"/>
    <col min="4858" max="4858" width="4" style="88" customWidth="1"/>
    <col min="4859" max="4859" width="13.5703125" style="88" customWidth="1"/>
    <col min="4860" max="4860" width="5" style="88" customWidth="1"/>
    <col min="4861" max="4861" width="11.7109375" style="88" customWidth="1"/>
    <col min="4862" max="4862" width="12.28515625" style="88" customWidth="1"/>
    <col min="4863" max="4863" width="9" style="88" customWidth="1"/>
    <col min="4864" max="4864" width="10" style="88" customWidth="1"/>
    <col min="4865" max="4865" width="25" style="88" customWidth="1"/>
    <col min="4866" max="4866" width="31.42578125" style="88" customWidth="1"/>
    <col min="4867" max="5104" width="9.140625" style="88" customWidth="1"/>
    <col min="5105" max="5105" width="9.5703125" style="88" customWidth="1"/>
    <col min="5106" max="5107" width="8.85546875" style="88" customWidth="1"/>
    <col min="5108" max="5108" width="25.140625" style="88" customWidth="1"/>
    <col min="5109" max="5109" width="10.85546875" style="88" customWidth="1"/>
    <col min="5110" max="5110" width="33.5703125" style="88" customWidth="1"/>
    <col min="5111" max="5111" width="27.42578125" style="88" customWidth="1"/>
    <col min="5112" max="5112" width="8.85546875" style="88" customWidth="1"/>
    <col min="5113" max="5113" width="17.140625" style="88" customWidth="1"/>
    <col min="5114" max="5114" width="4" style="88" customWidth="1"/>
    <col min="5115" max="5115" width="13.5703125" style="88" customWidth="1"/>
    <col min="5116" max="5116" width="5" style="88" customWidth="1"/>
    <col min="5117" max="5117" width="11.7109375" style="88" customWidth="1"/>
    <col min="5118" max="5118" width="12.28515625" style="88" customWidth="1"/>
    <col min="5119" max="5119" width="9" style="88" customWidth="1"/>
    <col min="5120" max="5120" width="10" style="88" customWidth="1"/>
    <col min="5121" max="5121" width="25" style="88" customWidth="1"/>
    <col min="5122" max="5122" width="31.42578125" style="88" customWidth="1"/>
    <col min="5123" max="5360" width="9.140625" style="88" customWidth="1"/>
    <col min="5361" max="5361" width="9.5703125" style="88" customWidth="1"/>
    <col min="5362" max="5363" width="8.85546875" style="88" customWidth="1"/>
    <col min="5364" max="5364" width="25.140625" style="88" customWidth="1"/>
    <col min="5365" max="5365" width="10.85546875" style="88" customWidth="1"/>
    <col min="5366" max="5366" width="33.5703125" style="88" customWidth="1"/>
    <col min="5367" max="5367" width="27.42578125" style="88" customWidth="1"/>
    <col min="5368" max="5368" width="8.85546875" style="88" customWidth="1"/>
    <col min="5369" max="5369" width="17.140625" style="88" customWidth="1"/>
    <col min="5370" max="5370" width="4" style="88" customWidth="1"/>
    <col min="5371" max="5371" width="13.5703125" style="88" customWidth="1"/>
    <col min="5372" max="5372" width="5" style="88" customWidth="1"/>
    <col min="5373" max="5373" width="11.7109375" style="88" customWidth="1"/>
    <col min="5374" max="5374" width="12.28515625" style="88" customWidth="1"/>
    <col min="5375" max="5375" width="9" style="88" customWidth="1"/>
    <col min="5376" max="5376" width="10" style="88" customWidth="1"/>
    <col min="5377" max="5377" width="25" style="88" customWidth="1"/>
    <col min="5378" max="5378" width="31.42578125" style="88" customWidth="1"/>
    <col min="5379" max="5616" width="9.140625" style="88" customWidth="1"/>
    <col min="5617" max="5617" width="9.5703125" style="88" customWidth="1"/>
    <col min="5618" max="5619" width="8.85546875" style="88" customWidth="1"/>
    <col min="5620" max="5620" width="25.140625" style="88" customWidth="1"/>
    <col min="5621" max="5621" width="10.85546875" style="88" customWidth="1"/>
    <col min="5622" max="5622" width="33.5703125" style="88" customWidth="1"/>
    <col min="5623" max="5623" width="27.42578125" style="88" customWidth="1"/>
    <col min="5624" max="5624" width="8.85546875" style="88" customWidth="1"/>
    <col min="5625" max="5625" width="17.140625" style="88" customWidth="1"/>
    <col min="5626" max="5626" width="4" style="88" customWidth="1"/>
    <col min="5627" max="5627" width="13.5703125" style="88" customWidth="1"/>
    <col min="5628" max="5628" width="5" style="88" customWidth="1"/>
    <col min="5629" max="5629" width="11.7109375" style="88" customWidth="1"/>
    <col min="5630" max="5630" width="12.28515625" style="88" customWidth="1"/>
    <col min="5631" max="5631" width="9" style="88" customWidth="1"/>
    <col min="5632" max="5632" width="10" style="88" customWidth="1"/>
    <col min="5633" max="5633" width="25" style="88" customWidth="1"/>
    <col min="5634" max="5634" width="31.42578125" style="88" customWidth="1"/>
    <col min="5635" max="5872" width="9.140625" style="88" customWidth="1"/>
    <col min="5873" max="5873" width="9.5703125" style="88" customWidth="1"/>
    <col min="5874" max="5875" width="8.85546875" style="88" customWidth="1"/>
    <col min="5876" max="5876" width="25.140625" style="88" customWidth="1"/>
    <col min="5877" max="5877" width="10.85546875" style="88" customWidth="1"/>
    <col min="5878" max="5878" width="33.5703125" style="88" customWidth="1"/>
    <col min="5879" max="5879" width="27.42578125" style="88" customWidth="1"/>
    <col min="5880" max="5880" width="8.85546875" style="88" customWidth="1"/>
    <col min="5881" max="5881" width="17.140625" style="88" customWidth="1"/>
    <col min="5882" max="5882" width="4" style="88" customWidth="1"/>
    <col min="5883" max="5883" width="13.5703125" style="88" customWidth="1"/>
    <col min="5884" max="5884" width="5" style="88" customWidth="1"/>
    <col min="5885" max="5885" width="11.7109375" style="88" customWidth="1"/>
    <col min="5886" max="5886" width="12.28515625" style="88" customWidth="1"/>
    <col min="5887" max="5887" width="9" style="88" customWidth="1"/>
    <col min="5888" max="5888" width="10" style="88" customWidth="1"/>
    <col min="5889" max="5889" width="25" style="88" customWidth="1"/>
    <col min="5890" max="5890" width="31.42578125" style="88" customWidth="1"/>
    <col min="5891" max="6128" width="9.140625" style="88" customWidth="1"/>
    <col min="6129" max="6129" width="9.5703125" style="88" customWidth="1"/>
    <col min="6130" max="6131" width="8.85546875" style="88" customWidth="1"/>
    <col min="6132" max="6132" width="25.140625" style="88" customWidth="1"/>
    <col min="6133" max="6133" width="10.85546875" style="88" customWidth="1"/>
    <col min="6134" max="6134" width="33.5703125" style="88" customWidth="1"/>
    <col min="6135" max="6135" width="27.42578125" style="88" customWidth="1"/>
    <col min="6136" max="6136" width="8.85546875" style="88" customWidth="1"/>
    <col min="6137" max="6137" width="17.140625" style="88" customWidth="1"/>
    <col min="6138" max="6138" width="4" style="88" customWidth="1"/>
    <col min="6139" max="6139" width="13.5703125" style="88" customWidth="1"/>
    <col min="6140" max="6140" width="5" style="88" customWidth="1"/>
    <col min="6141" max="6141" width="11.7109375" style="88" customWidth="1"/>
    <col min="6142" max="6142" width="12.28515625" style="88" customWidth="1"/>
    <col min="6143" max="6143" width="9" style="88" customWidth="1"/>
    <col min="6144" max="6144" width="10" style="88" customWidth="1"/>
    <col min="6145" max="6145" width="25" style="88" customWidth="1"/>
    <col min="6146" max="6146" width="31.42578125" style="88" customWidth="1"/>
    <col min="6147" max="6384" width="9.140625" style="88" customWidth="1"/>
    <col min="6385" max="6385" width="9.5703125" style="88" customWidth="1"/>
    <col min="6386" max="6387" width="8.85546875" style="88" customWidth="1"/>
    <col min="6388" max="6388" width="25.140625" style="88" customWidth="1"/>
    <col min="6389" max="6389" width="10.85546875" style="88" customWidth="1"/>
    <col min="6390" max="6390" width="33.5703125" style="88" customWidth="1"/>
    <col min="6391" max="6391" width="27.42578125" style="88" customWidth="1"/>
    <col min="6392" max="6392" width="8.85546875" style="88" customWidth="1"/>
    <col min="6393" max="6393" width="17.140625" style="88" customWidth="1"/>
    <col min="6394" max="6394" width="4" style="88" customWidth="1"/>
    <col min="6395" max="6395" width="13.5703125" style="88" customWidth="1"/>
    <col min="6396" max="6396" width="5" style="88" customWidth="1"/>
    <col min="6397" max="6397" width="11.7109375" style="88" customWidth="1"/>
    <col min="6398" max="6398" width="12.28515625" style="88" customWidth="1"/>
    <col min="6399" max="6399" width="9" style="88" customWidth="1"/>
    <col min="6400" max="6400" width="10" style="88" customWidth="1"/>
    <col min="6401" max="6401" width="25" style="88" customWidth="1"/>
    <col min="6402" max="6402" width="31.42578125" style="88" customWidth="1"/>
    <col min="6403" max="6640" width="9.140625" style="88" customWidth="1"/>
    <col min="6641" max="6641" width="9.5703125" style="88" customWidth="1"/>
    <col min="6642" max="6643" width="8.85546875" style="88" customWidth="1"/>
    <col min="6644" max="6644" width="25.140625" style="88" customWidth="1"/>
    <col min="6645" max="6645" width="10.85546875" style="88" customWidth="1"/>
    <col min="6646" max="6646" width="33.5703125" style="88" customWidth="1"/>
    <col min="6647" max="6647" width="27.42578125" style="88" customWidth="1"/>
    <col min="6648" max="6648" width="8.85546875" style="88" customWidth="1"/>
    <col min="6649" max="6649" width="17.140625" style="88" customWidth="1"/>
    <col min="6650" max="6650" width="4" style="88" customWidth="1"/>
    <col min="6651" max="6651" width="13.5703125" style="88" customWidth="1"/>
    <col min="6652" max="6652" width="5" style="88" customWidth="1"/>
    <col min="6653" max="6653" width="11.7109375" style="88" customWidth="1"/>
    <col min="6654" max="6654" width="12.28515625" style="88" customWidth="1"/>
    <col min="6655" max="6655" width="9" style="88" customWidth="1"/>
    <col min="6656" max="6656" width="10" style="88" customWidth="1"/>
    <col min="6657" max="6657" width="25" style="88" customWidth="1"/>
    <col min="6658" max="6658" width="31.42578125" style="88" customWidth="1"/>
    <col min="6659" max="6896" width="9.140625" style="88" customWidth="1"/>
    <col min="6897" max="6897" width="9.5703125" style="88" customWidth="1"/>
    <col min="6898" max="6899" width="8.85546875" style="88" customWidth="1"/>
    <col min="6900" max="6900" width="25.140625" style="88" customWidth="1"/>
    <col min="6901" max="6901" width="10.85546875" style="88" customWidth="1"/>
    <col min="6902" max="6902" width="33.5703125" style="88" customWidth="1"/>
    <col min="6903" max="6903" width="27.42578125" style="88" customWidth="1"/>
    <col min="6904" max="6904" width="8.85546875" style="88" customWidth="1"/>
    <col min="6905" max="6905" width="17.140625" style="88" customWidth="1"/>
    <col min="6906" max="6906" width="4" style="88" customWidth="1"/>
    <col min="6907" max="6907" width="13.5703125" style="88" customWidth="1"/>
    <col min="6908" max="6908" width="5" style="88" customWidth="1"/>
    <col min="6909" max="6909" width="11.7109375" style="88" customWidth="1"/>
    <col min="6910" max="6910" width="12.28515625" style="88" customWidth="1"/>
    <col min="6911" max="6911" width="9" style="88" customWidth="1"/>
    <col min="6912" max="6912" width="10" style="88" customWidth="1"/>
    <col min="6913" max="6913" width="25" style="88" customWidth="1"/>
    <col min="6914" max="6914" width="31.42578125" style="88" customWidth="1"/>
    <col min="6915" max="7152" width="9.140625" style="88" customWidth="1"/>
    <col min="7153" max="7153" width="9.5703125" style="88" customWidth="1"/>
    <col min="7154" max="7155" width="8.85546875" style="88" customWidth="1"/>
    <col min="7156" max="7156" width="25.140625" style="88" customWidth="1"/>
    <col min="7157" max="7157" width="10.85546875" style="88" customWidth="1"/>
    <col min="7158" max="7158" width="33.5703125" style="88" customWidth="1"/>
    <col min="7159" max="7159" width="27.42578125" style="88" customWidth="1"/>
    <col min="7160" max="7160" width="8.85546875" style="88" customWidth="1"/>
    <col min="7161" max="7161" width="17.140625" style="88" customWidth="1"/>
    <col min="7162" max="7162" width="4" style="88" customWidth="1"/>
    <col min="7163" max="7163" width="13.5703125" style="88" customWidth="1"/>
    <col min="7164" max="7164" width="5" style="88" customWidth="1"/>
    <col min="7165" max="7165" width="11.7109375" style="88" customWidth="1"/>
    <col min="7166" max="7166" width="12.28515625" style="88" customWidth="1"/>
    <col min="7167" max="7167" width="9" style="88" customWidth="1"/>
    <col min="7168" max="7168" width="10" style="88" customWidth="1"/>
    <col min="7169" max="7169" width="25" style="88" customWidth="1"/>
    <col min="7170" max="7170" width="31.42578125" style="88" customWidth="1"/>
    <col min="7171" max="7408" width="9.140625" style="88" customWidth="1"/>
    <col min="7409" max="7409" width="9.5703125" style="88" customWidth="1"/>
    <col min="7410" max="7411" width="8.85546875" style="88" customWidth="1"/>
    <col min="7412" max="7412" width="25.140625" style="88" customWidth="1"/>
    <col min="7413" max="7413" width="10.85546875" style="88" customWidth="1"/>
    <col min="7414" max="7414" width="33.5703125" style="88" customWidth="1"/>
    <col min="7415" max="7415" width="27.42578125" style="88" customWidth="1"/>
    <col min="7416" max="7416" width="8.85546875" style="88" customWidth="1"/>
    <col min="7417" max="7417" width="17.140625" style="88" customWidth="1"/>
    <col min="7418" max="7418" width="4" style="88" customWidth="1"/>
    <col min="7419" max="7419" width="13.5703125" style="88" customWidth="1"/>
    <col min="7420" max="7420" width="5" style="88" customWidth="1"/>
    <col min="7421" max="7421" width="11.7109375" style="88" customWidth="1"/>
    <col min="7422" max="7422" width="12.28515625" style="88" customWidth="1"/>
    <col min="7423" max="7423" width="9" style="88" customWidth="1"/>
    <col min="7424" max="7424" width="10" style="88" customWidth="1"/>
    <col min="7425" max="7425" width="25" style="88" customWidth="1"/>
    <col min="7426" max="7426" width="31.42578125" style="88" customWidth="1"/>
    <col min="7427" max="7664" width="9.140625" style="88" customWidth="1"/>
    <col min="7665" max="7665" width="9.5703125" style="88" customWidth="1"/>
    <col min="7666" max="7667" width="8.85546875" style="88" customWidth="1"/>
    <col min="7668" max="7668" width="25.140625" style="88" customWidth="1"/>
    <col min="7669" max="7669" width="10.85546875" style="88" customWidth="1"/>
    <col min="7670" max="7670" width="33.5703125" style="88" customWidth="1"/>
    <col min="7671" max="7671" width="27.42578125" style="88" customWidth="1"/>
    <col min="7672" max="7672" width="8.85546875" style="88" customWidth="1"/>
    <col min="7673" max="7673" width="17.140625" style="88" customWidth="1"/>
    <col min="7674" max="7674" width="4" style="88" customWidth="1"/>
    <col min="7675" max="7675" width="13.5703125" style="88" customWidth="1"/>
    <col min="7676" max="7676" width="5" style="88" customWidth="1"/>
    <col min="7677" max="7677" width="11.7109375" style="88" customWidth="1"/>
    <col min="7678" max="7678" width="12.28515625" style="88" customWidth="1"/>
    <col min="7679" max="7679" width="9" style="88" customWidth="1"/>
    <col min="7680" max="7680" width="10" style="88" customWidth="1"/>
    <col min="7681" max="7681" width="25" style="88" customWidth="1"/>
    <col min="7682" max="7682" width="31.42578125" style="88" customWidth="1"/>
    <col min="7683" max="7920" width="9.140625" style="88" customWidth="1"/>
    <col min="7921" max="7921" width="9.5703125" style="88" customWidth="1"/>
    <col min="7922" max="7923" width="8.85546875" style="88" customWidth="1"/>
    <col min="7924" max="7924" width="25.140625" style="88" customWidth="1"/>
    <col min="7925" max="7925" width="10.85546875" style="88" customWidth="1"/>
    <col min="7926" max="7926" width="33.5703125" style="88" customWidth="1"/>
    <col min="7927" max="7927" width="27.42578125" style="88" customWidth="1"/>
    <col min="7928" max="7928" width="8.85546875" style="88" customWidth="1"/>
    <col min="7929" max="7929" width="17.140625" style="88" customWidth="1"/>
    <col min="7930" max="7930" width="4" style="88" customWidth="1"/>
    <col min="7931" max="7931" width="13.5703125" style="88" customWidth="1"/>
    <col min="7932" max="7932" width="5" style="88" customWidth="1"/>
    <col min="7933" max="7933" width="11.7109375" style="88" customWidth="1"/>
    <col min="7934" max="7934" width="12.28515625" style="88" customWidth="1"/>
    <col min="7935" max="7935" width="9" style="88" customWidth="1"/>
    <col min="7936" max="7936" width="10" style="88" customWidth="1"/>
    <col min="7937" max="7937" width="25" style="88" customWidth="1"/>
    <col min="7938" max="7938" width="31.42578125" style="88" customWidth="1"/>
    <col min="7939" max="8176" width="9.140625" style="88" customWidth="1"/>
    <col min="8177" max="8177" width="9.5703125" style="88" customWidth="1"/>
    <col min="8178" max="8179" width="8.85546875" style="88" customWidth="1"/>
    <col min="8180" max="8180" width="25.140625" style="88" customWidth="1"/>
    <col min="8181" max="8181" width="10.85546875" style="88" customWidth="1"/>
    <col min="8182" max="8182" width="33.5703125" style="88" customWidth="1"/>
    <col min="8183" max="8183" width="27.42578125" style="88" customWidth="1"/>
    <col min="8184" max="8184" width="8.85546875" style="88" customWidth="1"/>
    <col min="8185" max="8185" width="17.140625" style="88" customWidth="1"/>
    <col min="8186" max="8186" width="4" style="88" customWidth="1"/>
    <col min="8187" max="8187" width="13.5703125" style="88" customWidth="1"/>
    <col min="8188" max="8188" width="5" style="88" customWidth="1"/>
    <col min="8189" max="8189" width="11.7109375" style="88" customWidth="1"/>
    <col min="8190" max="8190" width="12.28515625" style="88" customWidth="1"/>
    <col min="8191" max="8191" width="9" style="88" customWidth="1"/>
    <col min="8192" max="8192" width="10" style="88" customWidth="1"/>
    <col min="8193" max="8193" width="25" style="88" customWidth="1"/>
    <col min="8194" max="8194" width="31.42578125" style="88" customWidth="1"/>
    <col min="8195" max="8432" width="9.140625" style="88" customWidth="1"/>
    <col min="8433" max="8433" width="9.5703125" style="88" customWidth="1"/>
    <col min="8434" max="8435" width="8.85546875" style="88" customWidth="1"/>
    <col min="8436" max="8436" width="25.140625" style="88" customWidth="1"/>
    <col min="8437" max="8437" width="10.85546875" style="88" customWidth="1"/>
    <col min="8438" max="8438" width="33.5703125" style="88" customWidth="1"/>
    <col min="8439" max="8439" width="27.42578125" style="88" customWidth="1"/>
    <col min="8440" max="8440" width="8.85546875" style="88" customWidth="1"/>
    <col min="8441" max="8441" width="17.140625" style="88" customWidth="1"/>
    <col min="8442" max="8442" width="4" style="88" customWidth="1"/>
    <col min="8443" max="8443" width="13.5703125" style="88" customWidth="1"/>
    <col min="8444" max="8444" width="5" style="88" customWidth="1"/>
    <col min="8445" max="8445" width="11.7109375" style="88" customWidth="1"/>
    <col min="8446" max="8446" width="12.28515625" style="88" customWidth="1"/>
    <col min="8447" max="8447" width="9" style="88" customWidth="1"/>
    <col min="8448" max="8448" width="10" style="88" customWidth="1"/>
    <col min="8449" max="8449" width="25" style="88" customWidth="1"/>
    <col min="8450" max="8450" width="31.42578125" style="88" customWidth="1"/>
    <col min="8451" max="8688" width="9.140625" style="88" customWidth="1"/>
    <col min="8689" max="8689" width="9.5703125" style="88" customWidth="1"/>
    <col min="8690" max="8691" width="8.85546875" style="88" customWidth="1"/>
    <col min="8692" max="8692" width="25.140625" style="88" customWidth="1"/>
    <col min="8693" max="8693" width="10.85546875" style="88" customWidth="1"/>
    <col min="8694" max="8694" width="33.5703125" style="88" customWidth="1"/>
    <col min="8695" max="8695" width="27.42578125" style="88" customWidth="1"/>
    <col min="8696" max="8696" width="8.85546875" style="88" customWidth="1"/>
    <col min="8697" max="8697" width="17.140625" style="88" customWidth="1"/>
    <col min="8698" max="8698" width="4" style="88" customWidth="1"/>
    <col min="8699" max="8699" width="13.5703125" style="88" customWidth="1"/>
    <col min="8700" max="8700" width="5" style="88" customWidth="1"/>
    <col min="8701" max="8701" width="11.7109375" style="88" customWidth="1"/>
    <col min="8702" max="8702" width="12.28515625" style="88" customWidth="1"/>
    <col min="8703" max="8703" width="9" style="88" customWidth="1"/>
    <col min="8704" max="8704" width="10" style="88" customWidth="1"/>
    <col min="8705" max="8705" width="25" style="88" customWidth="1"/>
    <col min="8706" max="8706" width="31.42578125" style="88" customWidth="1"/>
    <col min="8707" max="8944" width="9.140625" style="88" customWidth="1"/>
    <col min="8945" max="8945" width="9.5703125" style="88" customWidth="1"/>
    <col min="8946" max="8947" width="8.85546875" style="88" customWidth="1"/>
    <col min="8948" max="8948" width="25.140625" style="88" customWidth="1"/>
    <col min="8949" max="8949" width="10.85546875" style="88" customWidth="1"/>
    <col min="8950" max="8950" width="33.5703125" style="88" customWidth="1"/>
    <col min="8951" max="8951" width="27.42578125" style="88" customWidth="1"/>
    <col min="8952" max="8952" width="8.85546875" style="88" customWidth="1"/>
    <col min="8953" max="8953" width="17.140625" style="88" customWidth="1"/>
    <col min="8954" max="8954" width="4" style="88" customWidth="1"/>
    <col min="8955" max="8955" width="13.5703125" style="88" customWidth="1"/>
    <col min="8956" max="8956" width="5" style="88" customWidth="1"/>
    <col min="8957" max="8957" width="11.7109375" style="88" customWidth="1"/>
    <col min="8958" max="8958" width="12.28515625" style="88" customWidth="1"/>
    <col min="8959" max="8959" width="9" style="88" customWidth="1"/>
    <col min="8960" max="8960" width="10" style="88" customWidth="1"/>
    <col min="8961" max="8961" width="25" style="88" customWidth="1"/>
    <col min="8962" max="8962" width="31.42578125" style="88" customWidth="1"/>
    <col min="8963" max="9200" width="9.140625" style="88" customWidth="1"/>
    <col min="9201" max="9201" width="9.5703125" style="88" customWidth="1"/>
    <col min="9202" max="9203" width="8.85546875" style="88" customWidth="1"/>
    <col min="9204" max="9204" width="25.140625" style="88" customWidth="1"/>
    <col min="9205" max="9205" width="10.85546875" style="88" customWidth="1"/>
    <col min="9206" max="9206" width="33.5703125" style="88" customWidth="1"/>
    <col min="9207" max="9207" width="27.42578125" style="88" customWidth="1"/>
    <col min="9208" max="9208" width="8.85546875" style="88" customWidth="1"/>
    <col min="9209" max="9209" width="17.140625" style="88" customWidth="1"/>
    <col min="9210" max="9210" width="4" style="88" customWidth="1"/>
    <col min="9211" max="9211" width="13.5703125" style="88" customWidth="1"/>
    <col min="9212" max="9212" width="5" style="88" customWidth="1"/>
    <col min="9213" max="9213" width="11.7109375" style="88" customWidth="1"/>
    <col min="9214" max="9214" width="12.28515625" style="88" customWidth="1"/>
    <col min="9215" max="9215" width="9" style="88" customWidth="1"/>
    <col min="9216" max="9216" width="10" style="88" customWidth="1"/>
    <col min="9217" max="9217" width="25" style="88" customWidth="1"/>
    <col min="9218" max="9218" width="31.42578125" style="88" customWidth="1"/>
    <col min="9219" max="9456" width="9.140625" style="88" customWidth="1"/>
    <col min="9457" max="9457" width="9.5703125" style="88" customWidth="1"/>
    <col min="9458" max="9459" width="8.85546875" style="88" customWidth="1"/>
    <col min="9460" max="9460" width="25.140625" style="88" customWidth="1"/>
    <col min="9461" max="9461" width="10.85546875" style="88" customWidth="1"/>
    <col min="9462" max="9462" width="33.5703125" style="88" customWidth="1"/>
    <col min="9463" max="9463" width="27.42578125" style="88" customWidth="1"/>
    <col min="9464" max="9464" width="8.85546875" style="88" customWidth="1"/>
    <col min="9465" max="9465" width="17.140625" style="88" customWidth="1"/>
    <col min="9466" max="9466" width="4" style="88" customWidth="1"/>
    <col min="9467" max="9467" width="13.5703125" style="88" customWidth="1"/>
    <col min="9468" max="9468" width="5" style="88" customWidth="1"/>
    <col min="9469" max="9469" width="11.7109375" style="88" customWidth="1"/>
    <col min="9470" max="9470" width="12.28515625" style="88" customWidth="1"/>
    <col min="9471" max="9471" width="9" style="88" customWidth="1"/>
    <col min="9472" max="9472" width="10" style="88" customWidth="1"/>
    <col min="9473" max="9473" width="25" style="88" customWidth="1"/>
    <col min="9474" max="9474" width="31.42578125" style="88" customWidth="1"/>
    <col min="9475" max="9712" width="9.140625" style="88" customWidth="1"/>
    <col min="9713" max="9713" width="9.5703125" style="88" customWidth="1"/>
    <col min="9714" max="9715" width="8.85546875" style="88" customWidth="1"/>
    <col min="9716" max="9716" width="25.140625" style="88" customWidth="1"/>
    <col min="9717" max="9717" width="10.85546875" style="88" customWidth="1"/>
    <col min="9718" max="9718" width="33.5703125" style="88" customWidth="1"/>
    <col min="9719" max="9719" width="27.42578125" style="88" customWidth="1"/>
    <col min="9720" max="9720" width="8.85546875" style="88" customWidth="1"/>
    <col min="9721" max="9721" width="17.140625" style="88" customWidth="1"/>
    <col min="9722" max="9722" width="4" style="88" customWidth="1"/>
    <col min="9723" max="9723" width="13.5703125" style="88" customWidth="1"/>
    <col min="9724" max="9724" width="5" style="88" customWidth="1"/>
    <col min="9725" max="9725" width="11.7109375" style="88" customWidth="1"/>
    <col min="9726" max="9726" width="12.28515625" style="88" customWidth="1"/>
    <col min="9727" max="9727" width="9" style="88" customWidth="1"/>
    <col min="9728" max="9728" width="10" style="88" customWidth="1"/>
    <col min="9729" max="9729" width="25" style="88" customWidth="1"/>
    <col min="9730" max="9730" width="31.42578125" style="88" customWidth="1"/>
    <col min="9731" max="9968" width="9.140625" style="88" customWidth="1"/>
    <col min="9969" max="9969" width="9.5703125" style="88" customWidth="1"/>
    <col min="9970" max="9971" width="8.85546875" style="88" customWidth="1"/>
    <col min="9972" max="9972" width="25.140625" style="88" customWidth="1"/>
    <col min="9973" max="9973" width="10.85546875" style="88" customWidth="1"/>
    <col min="9974" max="9974" width="33.5703125" style="88" customWidth="1"/>
    <col min="9975" max="9975" width="27.42578125" style="88" customWidth="1"/>
    <col min="9976" max="9976" width="8.85546875" style="88" customWidth="1"/>
    <col min="9977" max="9977" width="17.140625" style="88" customWidth="1"/>
    <col min="9978" max="9978" width="4" style="88" customWidth="1"/>
    <col min="9979" max="9979" width="13.5703125" style="88" customWidth="1"/>
    <col min="9980" max="9980" width="5" style="88" customWidth="1"/>
    <col min="9981" max="9981" width="11.7109375" style="88" customWidth="1"/>
    <col min="9982" max="9982" width="12.28515625" style="88" customWidth="1"/>
    <col min="9983" max="9983" width="9" style="88" customWidth="1"/>
    <col min="9984" max="9984" width="10" style="88" customWidth="1"/>
    <col min="9985" max="9985" width="25" style="88" customWidth="1"/>
    <col min="9986" max="9986" width="31.42578125" style="88" customWidth="1"/>
    <col min="9987" max="10224" width="9.140625" style="88" customWidth="1"/>
    <col min="10225" max="10225" width="9.5703125" style="88" customWidth="1"/>
    <col min="10226" max="10227" width="8.85546875" style="88" customWidth="1"/>
    <col min="10228" max="10228" width="25.140625" style="88" customWidth="1"/>
    <col min="10229" max="10229" width="10.85546875" style="88" customWidth="1"/>
    <col min="10230" max="10230" width="33.5703125" style="88" customWidth="1"/>
    <col min="10231" max="10231" width="27.42578125" style="88" customWidth="1"/>
    <col min="10232" max="10232" width="8.85546875" style="88" customWidth="1"/>
    <col min="10233" max="10233" width="17.140625" style="88" customWidth="1"/>
    <col min="10234" max="10234" width="4" style="88" customWidth="1"/>
    <col min="10235" max="10235" width="13.5703125" style="88" customWidth="1"/>
    <col min="10236" max="10236" width="5" style="88" customWidth="1"/>
    <col min="10237" max="10237" width="11.7109375" style="88" customWidth="1"/>
    <col min="10238" max="10238" width="12.28515625" style="88" customWidth="1"/>
    <col min="10239" max="10239" width="9" style="88" customWidth="1"/>
    <col min="10240" max="10240" width="10" style="88" customWidth="1"/>
    <col min="10241" max="10241" width="25" style="88" customWidth="1"/>
    <col min="10242" max="10242" width="31.42578125" style="88" customWidth="1"/>
    <col min="10243" max="10480" width="9.140625" style="88" customWidth="1"/>
    <col min="10481" max="10481" width="9.5703125" style="88" customWidth="1"/>
    <col min="10482" max="10483" width="8.85546875" style="88" customWidth="1"/>
    <col min="10484" max="10484" width="25.140625" style="88" customWidth="1"/>
    <col min="10485" max="10485" width="10.85546875" style="88" customWidth="1"/>
    <col min="10486" max="10486" width="33.5703125" style="88" customWidth="1"/>
    <col min="10487" max="10487" width="27.42578125" style="88" customWidth="1"/>
    <col min="10488" max="10488" width="8.85546875" style="88" customWidth="1"/>
    <col min="10489" max="10489" width="17.140625" style="88" customWidth="1"/>
    <col min="10490" max="10490" width="4" style="88" customWidth="1"/>
    <col min="10491" max="10491" width="13.5703125" style="88" customWidth="1"/>
    <col min="10492" max="10492" width="5" style="88" customWidth="1"/>
    <col min="10493" max="10493" width="11.7109375" style="88" customWidth="1"/>
    <col min="10494" max="10494" width="12.28515625" style="88" customWidth="1"/>
    <col min="10495" max="10495" width="9" style="88" customWidth="1"/>
    <col min="10496" max="10496" width="10" style="88" customWidth="1"/>
    <col min="10497" max="10497" width="25" style="88" customWidth="1"/>
    <col min="10498" max="10498" width="31.42578125" style="88" customWidth="1"/>
    <col min="10499" max="10736" width="9.140625" style="88" customWidth="1"/>
    <col min="10737" max="10737" width="9.5703125" style="88" customWidth="1"/>
    <col min="10738" max="10739" width="8.85546875" style="88" customWidth="1"/>
    <col min="10740" max="10740" width="25.140625" style="88" customWidth="1"/>
    <col min="10741" max="10741" width="10.85546875" style="88" customWidth="1"/>
    <col min="10742" max="10742" width="33.5703125" style="88" customWidth="1"/>
    <col min="10743" max="10743" width="27.42578125" style="88" customWidth="1"/>
    <col min="10744" max="10744" width="8.85546875" style="88" customWidth="1"/>
    <col min="10745" max="10745" width="17.140625" style="88" customWidth="1"/>
    <col min="10746" max="10746" width="4" style="88" customWidth="1"/>
    <col min="10747" max="10747" width="13.5703125" style="88" customWidth="1"/>
    <col min="10748" max="10748" width="5" style="88" customWidth="1"/>
    <col min="10749" max="10749" width="11.7109375" style="88" customWidth="1"/>
    <col min="10750" max="10750" width="12.28515625" style="88" customWidth="1"/>
    <col min="10751" max="10751" width="9" style="88" customWidth="1"/>
    <col min="10752" max="10752" width="10" style="88" customWidth="1"/>
    <col min="10753" max="10753" width="25" style="88" customWidth="1"/>
    <col min="10754" max="10754" width="31.42578125" style="88" customWidth="1"/>
    <col min="10755" max="10992" width="9.140625" style="88" customWidth="1"/>
    <col min="10993" max="10993" width="9.5703125" style="88" customWidth="1"/>
    <col min="10994" max="10995" width="8.85546875" style="88" customWidth="1"/>
    <col min="10996" max="10996" width="25.140625" style="88" customWidth="1"/>
    <col min="10997" max="10997" width="10.85546875" style="88" customWidth="1"/>
    <col min="10998" max="10998" width="33.5703125" style="88" customWidth="1"/>
    <col min="10999" max="10999" width="27.42578125" style="88" customWidth="1"/>
    <col min="11000" max="11000" width="8.85546875" style="88" customWidth="1"/>
    <col min="11001" max="11001" width="17.140625" style="88" customWidth="1"/>
    <col min="11002" max="11002" width="4" style="88" customWidth="1"/>
    <col min="11003" max="11003" width="13.5703125" style="88" customWidth="1"/>
    <col min="11004" max="11004" width="5" style="88" customWidth="1"/>
    <col min="11005" max="11005" width="11.7109375" style="88" customWidth="1"/>
    <col min="11006" max="11006" width="12.28515625" style="88" customWidth="1"/>
    <col min="11007" max="11007" width="9" style="88" customWidth="1"/>
    <col min="11008" max="11008" width="10" style="88" customWidth="1"/>
    <col min="11009" max="11009" width="25" style="88" customWidth="1"/>
    <col min="11010" max="11010" width="31.42578125" style="88" customWidth="1"/>
    <col min="11011" max="11248" width="9.140625" style="88" customWidth="1"/>
    <col min="11249" max="11249" width="9.5703125" style="88" customWidth="1"/>
    <col min="11250" max="11251" width="8.85546875" style="88" customWidth="1"/>
    <col min="11252" max="11252" width="25.140625" style="88" customWidth="1"/>
    <col min="11253" max="11253" width="10.85546875" style="88" customWidth="1"/>
    <col min="11254" max="11254" width="33.5703125" style="88" customWidth="1"/>
    <col min="11255" max="11255" width="27.42578125" style="88" customWidth="1"/>
    <col min="11256" max="11256" width="8.85546875" style="88" customWidth="1"/>
    <col min="11257" max="11257" width="17.140625" style="88" customWidth="1"/>
    <col min="11258" max="11258" width="4" style="88" customWidth="1"/>
    <col min="11259" max="11259" width="13.5703125" style="88" customWidth="1"/>
    <col min="11260" max="11260" width="5" style="88" customWidth="1"/>
    <col min="11261" max="11261" width="11.7109375" style="88" customWidth="1"/>
    <col min="11262" max="11262" width="12.28515625" style="88" customWidth="1"/>
    <col min="11263" max="11263" width="9" style="88" customWidth="1"/>
    <col min="11264" max="11264" width="10" style="88" customWidth="1"/>
    <col min="11265" max="11265" width="25" style="88" customWidth="1"/>
    <col min="11266" max="11266" width="31.42578125" style="88" customWidth="1"/>
    <col min="11267" max="11504" width="9.140625" style="88" customWidth="1"/>
    <col min="11505" max="11505" width="9.5703125" style="88" customWidth="1"/>
    <col min="11506" max="11507" width="8.85546875" style="88" customWidth="1"/>
    <col min="11508" max="11508" width="25.140625" style="88" customWidth="1"/>
    <col min="11509" max="11509" width="10.85546875" style="88" customWidth="1"/>
    <col min="11510" max="11510" width="33.5703125" style="88" customWidth="1"/>
    <col min="11511" max="11511" width="27.42578125" style="88" customWidth="1"/>
    <col min="11512" max="11512" width="8.85546875" style="88" customWidth="1"/>
    <col min="11513" max="11513" width="17.140625" style="88" customWidth="1"/>
    <col min="11514" max="11514" width="4" style="88" customWidth="1"/>
    <col min="11515" max="11515" width="13.5703125" style="88" customWidth="1"/>
    <col min="11516" max="11516" width="5" style="88" customWidth="1"/>
    <col min="11517" max="11517" width="11.7109375" style="88" customWidth="1"/>
    <col min="11518" max="11518" width="12.28515625" style="88" customWidth="1"/>
    <col min="11519" max="11519" width="9" style="88" customWidth="1"/>
    <col min="11520" max="11520" width="10" style="88" customWidth="1"/>
    <col min="11521" max="11521" width="25" style="88" customWidth="1"/>
    <col min="11522" max="11522" width="31.42578125" style="88" customWidth="1"/>
    <col min="11523" max="11760" width="9.140625" style="88" customWidth="1"/>
    <col min="11761" max="11761" width="9.5703125" style="88" customWidth="1"/>
    <col min="11762" max="11763" width="8.85546875" style="88" customWidth="1"/>
    <col min="11764" max="11764" width="25.140625" style="88" customWidth="1"/>
    <col min="11765" max="11765" width="10.85546875" style="88" customWidth="1"/>
    <col min="11766" max="11766" width="33.5703125" style="88" customWidth="1"/>
    <col min="11767" max="11767" width="27.42578125" style="88" customWidth="1"/>
    <col min="11768" max="11768" width="8.85546875" style="88" customWidth="1"/>
    <col min="11769" max="11769" width="17.140625" style="88" customWidth="1"/>
    <col min="11770" max="11770" width="4" style="88" customWidth="1"/>
    <col min="11771" max="11771" width="13.5703125" style="88" customWidth="1"/>
    <col min="11772" max="11772" width="5" style="88" customWidth="1"/>
    <col min="11773" max="11773" width="11.7109375" style="88" customWidth="1"/>
    <col min="11774" max="11774" width="12.28515625" style="88" customWidth="1"/>
    <col min="11775" max="11775" width="9" style="88" customWidth="1"/>
    <col min="11776" max="11776" width="10" style="88" customWidth="1"/>
    <col min="11777" max="11777" width="25" style="88" customWidth="1"/>
    <col min="11778" max="11778" width="31.42578125" style="88" customWidth="1"/>
    <col min="11779" max="12016" width="9.140625" style="88" customWidth="1"/>
    <col min="12017" max="12017" width="9.5703125" style="88" customWidth="1"/>
    <col min="12018" max="12019" width="8.85546875" style="88" customWidth="1"/>
    <col min="12020" max="12020" width="25.140625" style="88" customWidth="1"/>
    <col min="12021" max="12021" width="10.85546875" style="88" customWidth="1"/>
    <col min="12022" max="12022" width="33.5703125" style="88" customWidth="1"/>
    <col min="12023" max="12023" width="27.42578125" style="88" customWidth="1"/>
    <col min="12024" max="12024" width="8.85546875" style="88" customWidth="1"/>
    <col min="12025" max="12025" width="17.140625" style="88" customWidth="1"/>
    <col min="12026" max="12026" width="4" style="88" customWidth="1"/>
    <col min="12027" max="12027" width="13.5703125" style="88" customWidth="1"/>
    <col min="12028" max="12028" width="5" style="88" customWidth="1"/>
    <col min="12029" max="12029" width="11.7109375" style="88" customWidth="1"/>
    <col min="12030" max="12030" width="12.28515625" style="88" customWidth="1"/>
    <col min="12031" max="12031" width="9" style="88" customWidth="1"/>
    <col min="12032" max="12032" width="10" style="88" customWidth="1"/>
    <col min="12033" max="12033" width="25" style="88" customWidth="1"/>
    <col min="12034" max="12034" width="31.42578125" style="88" customWidth="1"/>
    <col min="12035" max="12272" width="9.140625" style="88" customWidth="1"/>
    <col min="12273" max="12273" width="9.5703125" style="88" customWidth="1"/>
    <col min="12274" max="12275" width="8.85546875" style="88" customWidth="1"/>
    <col min="12276" max="12276" width="25.140625" style="88" customWidth="1"/>
    <col min="12277" max="12277" width="10.85546875" style="88" customWidth="1"/>
    <col min="12278" max="12278" width="33.5703125" style="88" customWidth="1"/>
    <col min="12279" max="12279" width="27.42578125" style="88" customWidth="1"/>
    <col min="12280" max="12280" width="8.85546875" style="88" customWidth="1"/>
    <col min="12281" max="12281" width="17.140625" style="88" customWidth="1"/>
    <col min="12282" max="12282" width="4" style="88" customWidth="1"/>
    <col min="12283" max="12283" width="13.5703125" style="88" customWidth="1"/>
    <col min="12284" max="12284" width="5" style="88" customWidth="1"/>
    <col min="12285" max="12285" width="11.7109375" style="88" customWidth="1"/>
    <col min="12286" max="12286" width="12.28515625" style="88" customWidth="1"/>
    <col min="12287" max="12287" width="9" style="88" customWidth="1"/>
    <col min="12288" max="12288" width="10" style="88" customWidth="1"/>
    <col min="12289" max="12289" width="25" style="88" customWidth="1"/>
    <col min="12290" max="12290" width="31.42578125" style="88" customWidth="1"/>
    <col min="12291" max="12528" width="9.140625" style="88" customWidth="1"/>
    <col min="12529" max="12529" width="9.5703125" style="88" customWidth="1"/>
    <col min="12530" max="12531" width="8.85546875" style="88" customWidth="1"/>
    <col min="12532" max="12532" width="25.140625" style="88" customWidth="1"/>
    <col min="12533" max="12533" width="10.85546875" style="88" customWidth="1"/>
    <col min="12534" max="12534" width="33.5703125" style="88" customWidth="1"/>
    <col min="12535" max="12535" width="27.42578125" style="88" customWidth="1"/>
    <col min="12536" max="12536" width="8.85546875" style="88" customWidth="1"/>
    <col min="12537" max="12537" width="17.140625" style="88" customWidth="1"/>
    <col min="12538" max="12538" width="4" style="88" customWidth="1"/>
    <col min="12539" max="12539" width="13.5703125" style="88" customWidth="1"/>
    <col min="12540" max="12540" width="5" style="88" customWidth="1"/>
    <col min="12541" max="12541" width="11.7109375" style="88" customWidth="1"/>
    <col min="12542" max="12542" width="12.28515625" style="88" customWidth="1"/>
    <col min="12543" max="12543" width="9" style="88" customWidth="1"/>
    <col min="12544" max="12544" width="10" style="88" customWidth="1"/>
    <col min="12545" max="12545" width="25" style="88" customWidth="1"/>
    <col min="12546" max="12546" width="31.42578125" style="88" customWidth="1"/>
    <col min="12547" max="12784" width="9.140625" style="88" customWidth="1"/>
    <col min="12785" max="12785" width="9.5703125" style="88" customWidth="1"/>
    <col min="12786" max="12787" width="8.85546875" style="88" customWidth="1"/>
    <col min="12788" max="12788" width="25.140625" style="88" customWidth="1"/>
    <col min="12789" max="12789" width="10.85546875" style="88" customWidth="1"/>
    <col min="12790" max="12790" width="33.5703125" style="88" customWidth="1"/>
    <col min="12791" max="12791" width="27.42578125" style="88" customWidth="1"/>
    <col min="12792" max="12792" width="8.85546875" style="88" customWidth="1"/>
    <col min="12793" max="12793" width="17.140625" style="88" customWidth="1"/>
    <col min="12794" max="12794" width="4" style="88" customWidth="1"/>
    <col min="12795" max="12795" width="13.5703125" style="88" customWidth="1"/>
    <col min="12796" max="12796" width="5" style="88" customWidth="1"/>
    <col min="12797" max="12797" width="11.7109375" style="88" customWidth="1"/>
    <col min="12798" max="12798" width="12.28515625" style="88" customWidth="1"/>
    <col min="12799" max="12799" width="9" style="88" customWidth="1"/>
    <col min="12800" max="12800" width="10" style="88" customWidth="1"/>
    <col min="12801" max="12801" width="25" style="88" customWidth="1"/>
    <col min="12802" max="12802" width="31.42578125" style="88" customWidth="1"/>
    <col min="12803" max="13040" width="9.140625" style="88" customWidth="1"/>
    <col min="13041" max="13041" width="9.5703125" style="88" customWidth="1"/>
    <col min="13042" max="13043" width="8.85546875" style="88" customWidth="1"/>
    <col min="13044" max="13044" width="25.140625" style="88" customWidth="1"/>
    <col min="13045" max="13045" width="10.85546875" style="88" customWidth="1"/>
    <col min="13046" max="13046" width="33.5703125" style="88" customWidth="1"/>
    <col min="13047" max="13047" width="27.42578125" style="88" customWidth="1"/>
    <col min="13048" max="13048" width="8.85546875" style="88" customWidth="1"/>
    <col min="13049" max="13049" width="17.140625" style="88" customWidth="1"/>
    <col min="13050" max="13050" width="4" style="88" customWidth="1"/>
    <col min="13051" max="13051" width="13.5703125" style="88" customWidth="1"/>
    <col min="13052" max="13052" width="5" style="88" customWidth="1"/>
    <col min="13053" max="13053" width="11.7109375" style="88" customWidth="1"/>
    <col min="13054" max="13054" width="12.28515625" style="88" customWidth="1"/>
    <col min="13055" max="13055" width="9" style="88" customWidth="1"/>
    <col min="13056" max="13056" width="10" style="88" customWidth="1"/>
    <col min="13057" max="13057" width="25" style="88" customWidth="1"/>
    <col min="13058" max="13058" width="31.42578125" style="88" customWidth="1"/>
    <col min="13059" max="13296" width="9.140625" style="88" customWidth="1"/>
    <col min="13297" max="13297" width="9.5703125" style="88" customWidth="1"/>
    <col min="13298" max="13299" width="8.85546875" style="88" customWidth="1"/>
    <col min="13300" max="13300" width="25.140625" style="88" customWidth="1"/>
    <col min="13301" max="13301" width="10.85546875" style="88" customWidth="1"/>
    <col min="13302" max="13302" width="33.5703125" style="88" customWidth="1"/>
    <col min="13303" max="13303" width="27.42578125" style="88" customWidth="1"/>
    <col min="13304" max="13304" width="8.85546875" style="88" customWidth="1"/>
    <col min="13305" max="13305" width="17.140625" style="88" customWidth="1"/>
    <col min="13306" max="13306" width="4" style="88" customWidth="1"/>
    <col min="13307" max="13307" width="13.5703125" style="88" customWidth="1"/>
    <col min="13308" max="13308" width="5" style="88" customWidth="1"/>
    <col min="13309" max="13309" width="11.7109375" style="88" customWidth="1"/>
    <col min="13310" max="13310" width="12.28515625" style="88" customWidth="1"/>
    <col min="13311" max="13311" width="9" style="88" customWidth="1"/>
    <col min="13312" max="13312" width="10" style="88" customWidth="1"/>
    <col min="13313" max="13313" width="25" style="88" customWidth="1"/>
    <col min="13314" max="13314" width="31.42578125" style="88" customWidth="1"/>
    <col min="13315" max="13552" width="9.140625" style="88" customWidth="1"/>
    <col min="13553" max="13553" width="9.5703125" style="88" customWidth="1"/>
    <col min="13554" max="13555" width="8.85546875" style="88" customWidth="1"/>
    <col min="13556" max="13556" width="25.140625" style="88" customWidth="1"/>
    <col min="13557" max="13557" width="10.85546875" style="88" customWidth="1"/>
    <col min="13558" max="13558" width="33.5703125" style="88" customWidth="1"/>
    <col min="13559" max="13559" width="27.42578125" style="88" customWidth="1"/>
    <col min="13560" max="13560" width="8.85546875" style="88" customWidth="1"/>
    <col min="13561" max="13561" width="17.140625" style="88" customWidth="1"/>
    <col min="13562" max="13562" width="4" style="88" customWidth="1"/>
    <col min="13563" max="13563" width="13.5703125" style="88" customWidth="1"/>
    <col min="13564" max="13564" width="5" style="88" customWidth="1"/>
    <col min="13565" max="13565" width="11.7109375" style="88" customWidth="1"/>
    <col min="13566" max="13566" width="12.28515625" style="88" customWidth="1"/>
    <col min="13567" max="13567" width="9" style="88" customWidth="1"/>
    <col min="13568" max="13568" width="10" style="88" customWidth="1"/>
    <col min="13569" max="13569" width="25" style="88" customWidth="1"/>
    <col min="13570" max="13570" width="31.42578125" style="88" customWidth="1"/>
    <col min="13571" max="13808" width="9.140625" style="88" customWidth="1"/>
    <col min="13809" max="13809" width="9.5703125" style="88" customWidth="1"/>
    <col min="13810" max="13811" width="8.85546875" style="88" customWidth="1"/>
    <col min="13812" max="13812" width="25.140625" style="88" customWidth="1"/>
    <col min="13813" max="13813" width="10.85546875" style="88" customWidth="1"/>
    <col min="13814" max="13814" width="33.5703125" style="88" customWidth="1"/>
    <col min="13815" max="13815" width="27.42578125" style="88" customWidth="1"/>
    <col min="13816" max="13816" width="8.85546875" style="88" customWidth="1"/>
    <col min="13817" max="13817" width="17.140625" style="88" customWidth="1"/>
    <col min="13818" max="13818" width="4" style="88" customWidth="1"/>
    <col min="13819" max="13819" width="13.5703125" style="88" customWidth="1"/>
    <col min="13820" max="13820" width="5" style="88" customWidth="1"/>
    <col min="13821" max="13821" width="11.7109375" style="88" customWidth="1"/>
    <col min="13822" max="13822" width="12.28515625" style="88" customWidth="1"/>
    <col min="13823" max="13823" width="9" style="88" customWidth="1"/>
    <col min="13824" max="13824" width="10" style="88" customWidth="1"/>
    <col min="13825" max="13825" width="25" style="88" customWidth="1"/>
    <col min="13826" max="13826" width="31.42578125" style="88" customWidth="1"/>
    <col min="13827" max="14064" width="9.140625" style="88" customWidth="1"/>
    <col min="14065" max="14065" width="9.5703125" style="88" customWidth="1"/>
    <col min="14066" max="14067" width="8.85546875" style="88" customWidth="1"/>
    <col min="14068" max="14068" width="25.140625" style="88" customWidth="1"/>
    <col min="14069" max="14069" width="10.85546875" style="88" customWidth="1"/>
    <col min="14070" max="14070" width="33.5703125" style="88" customWidth="1"/>
    <col min="14071" max="14071" width="27.42578125" style="88" customWidth="1"/>
    <col min="14072" max="14072" width="8.85546875" style="88" customWidth="1"/>
    <col min="14073" max="14073" width="17.140625" style="88" customWidth="1"/>
    <col min="14074" max="14074" width="4" style="88" customWidth="1"/>
    <col min="14075" max="14075" width="13.5703125" style="88" customWidth="1"/>
    <col min="14076" max="14076" width="5" style="88" customWidth="1"/>
    <col min="14077" max="14077" width="11.7109375" style="88" customWidth="1"/>
    <col min="14078" max="14078" width="12.28515625" style="88" customWidth="1"/>
    <col min="14079" max="14079" width="9" style="88" customWidth="1"/>
    <col min="14080" max="14080" width="10" style="88" customWidth="1"/>
    <col min="14081" max="14081" width="25" style="88" customWidth="1"/>
    <col min="14082" max="14082" width="31.42578125" style="88" customWidth="1"/>
    <col min="14083" max="14320" width="9.140625" style="88" customWidth="1"/>
    <col min="14321" max="14321" width="9.5703125" style="88" customWidth="1"/>
    <col min="14322" max="14323" width="8.85546875" style="88" customWidth="1"/>
    <col min="14324" max="14324" width="25.140625" style="88" customWidth="1"/>
    <col min="14325" max="14325" width="10.85546875" style="88" customWidth="1"/>
    <col min="14326" max="14326" width="33.5703125" style="88" customWidth="1"/>
    <col min="14327" max="14327" width="27.42578125" style="88" customWidth="1"/>
    <col min="14328" max="14328" width="8.85546875" style="88" customWidth="1"/>
    <col min="14329" max="14329" width="17.140625" style="88" customWidth="1"/>
    <col min="14330" max="14330" width="4" style="88" customWidth="1"/>
    <col min="14331" max="14331" width="13.5703125" style="88" customWidth="1"/>
    <col min="14332" max="14332" width="5" style="88" customWidth="1"/>
    <col min="14333" max="14333" width="11.7109375" style="88" customWidth="1"/>
    <col min="14334" max="14334" width="12.28515625" style="88" customWidth="1"/>
    <col min="14335" max="14335" width="9" style="88" customWidth="1"/>
    <col min="14336" max="14336" width="10" style="88" customWidth="1"/>
    <col min="14337" max="14337" width="25" style="88" customWidth="1"/>
    <col min="14338" max="14338" width="31.42578125" style="88" customWidth="1"/>
    <col min="14339" max="14576" width="9.140625" style="88" customWidth="1"/>
    <col min="14577" max="14577" width="9.5703125" style="88" customWidth="1"/>
    <col min="14578" max="14579" width="8.85546875" style="88" customWidth="1"/>
    <col min="14580" max="14580" width="25.140625" style="88" customWidth="1"/>
    <col min="14581" max="14581" width="10.85546875" style="88" customWidth="1"/>
    <col min="14582" max="14582" width="33.5703125" style="88" customWidth="1"/>
    <col min="14583" max="14583" width="27.42578125" style="88" customWidth="1"/>
    <col min="14584" max="14584" width="8.85546875" style="88" customWidth="1"/>
    <col min="14585" max="14585" width="17.140625" style="88" customWidth="1"/>
    <col min="14586" max="14586" width="4" style="88" customWidth="1"/>
    <col min="14587" max="14587" width="13.5703125" style="88" customWidth="1"/>
    <col min="14588" max="14588" width="5" style="88" customWidth="1"/>
    <col min="14589" max="14589" width="11.7109375" style="88" customWidth="1"/>
    <col min="14590" max="14590" width="12.28515625" style="88" customWidth="1"/>
    <col min="14591" max="14591" width="9" style="88" customWidth="1"/>
    <col min="14592" max="14592" width="10" style="88" customWidth="1"/>
    <col min="14593" max="14593" width="25" style="88" customWidth="1"/>
    <col min="14594" max="14594" width="31.42578125" style="88" customWidth="1"/>
    <col min="14595" max="14832" width="9.140625" style="88" customWidth="1"/>
    <col min="14833" max="14833" width="9.5703125" style="88" customWidth="1"/>
    <col min="14834" max="14835" width="8.85546875" style="88" customWidth="1"/>
    <col min="14836" max="14836" width="25.140625" style="88" customWidth="1"/>
    <col min="14837" max="14837" width="10.85546875" style="88" customWidth="1"/>
    <col min="14838" max="14838" width="33.5703125" style="88" customWidth="1"/>
    <col min="14839" max="14839" width="27.42578125" style="88" customWidth="1"/>
    <col min="14840" max="14840" width="8.85546875" style="88" customWidth="1"/>
    <col min="14841" max="14841" width="17.140625" style="88" customWidth="1"/>
    <col min="14842" max="14842" width="4" style="88" customWidth="1"/>
    <col min="14843" max="14843" width="13.5703125" style="88" customWidth="1"/>
    <col min="14844" max="14844" width="5" style="88" customWidth="1"/>
    <col min="14845" max="14845" width="11.7109375" style="88" customWidth="1"/>
    <col min="14846" max="14846" width="12.28515625" style="88" customWidth="1"/>
    <col min="14847" max="14847" width="9" style="88" customWidth="1"/>
    <col min="14848" max="14848" width="10" style="88" customWidth="1"/>
    <col min="14849" max="14849" width="25" style="88" customWidth="1"/>
    <col min="14850" max="14850" width="31.42578125" style="88" customWidth="1"/>
    <col min="14851" max="15088" width="9.140625" style="88" customWidth="1"/>
    <col min="15089" max="15089" width="9.5703125" style="88" customWidth="1"/>
    <col min="15090" max="15091" width="8.85546875" style="88" customWidth="1"/>
    <col min="15092" max="15092" width="25.140625" style="88" customWidth="1"/>
    <col min="15093" max="15093" width="10.85546875" style="88" customWidth="1"/>
    <col min="15094" max="15094" width="33.5703125" style="88" customWidth="1"/>
    <col min="15095" max="15095" width="27.42578125" style="88" customWidth="1"/>
    <col min="15096" max="15096" width="8.85546875" style="88" customWidth="1"/>
    <col min="15097" max="15097" width="17.140625" style="88" customWidth="1"/>
    <col min="15098" max="15098" width="4" style="88" customWidth="1"/>
    <col min="15099" max="15099" width="13.5703125" style="88" customWidth="1"/>
    <col min="15100" max="15100" width="5" style="88" customWidth="1"/>
    <col min="15101" max="15101" width="11.7109375" style="88" customWidth="1"/>
    <col min="15102" max="15102" width="12.28515625" style="88" customWidth="1"/>
    <col min="15103" max="15103" width="9" style="88" customWidth="1"/>
    <col min="15104" max="15104" width="10" style="88" customWidth="1"/>
    <col min="15105" max="15105" width="25" style="88" customWidth="1"/>
    <col min="15106" max="15106" width="31.42578125" style="88" customWidth="1"/>
    <col min="15107" max="15344" width="9.140625" style="88" customWidth="1"/>
    <col min="15345" max="15345" width="9.5703125" style="88" customWidth="1"/>
    <col min="15346" max="15347" width="8.85546875" style="88" customWidth="1"/>
    <col min="15348" max="15348" width="25.140625" style="88" customWidth="1"/>
    <col min="15349" max="15349" width="10.85546875" style="88" customWidth="1"/>
    <col min="15350" max="15350" width="33.5703125" style="88" customWidth="1"/>
    <col min="15351" max="15351" width="27.42578125" style="88" customWidth="1"/>
    <col min="15352" max="15352" width="8.85546875" style="88" customWidth="1"/>
    <col min="15353" max="15353" width="17.140625" style="88" customWidth="1"/>
    <col min="15354" max="15354" width="4" style="88" customWidth="1"/>
    <col min="15355" max="15355" width="13.5703125" style="88" customWidth="1"/>
    <col min="15356" max="15356" width="5" style="88" customWidth="1"/>
    <col min="15357" max="15357" width="11.7109375" style="88" customWidth="1"/>
    <col min="15358" max="15358" width="12.28515625" style="88" customWidth="1"/>
    <col min="15359" max="15359" width="9" style="88" customWidth="1"/>
    <col min="15360" max="15360" width="10" style="88" customWidth="1"/>
    <col min="15361" max="15361" width="25" style="88" customWidth="1"/>
    <col min="15362" max="15362" width="31.42578125" style="88" customWidth="1"/>
    <col min="15363" max="15600" width="9.140625" style="88" customWidth="1"/>
    <col min="15601" max="15601" width="9.5703125" style="88" customWidth="1"/>
    <col min="15602" max="15603" width="8.85546875" style="88" customWidth="1"/>
    <col min="15604" max="15604" width="25.140625" style="88" customWidth="1"/>
    <col min="15605" max="15605" width="10.85546875" style="88" customWidth="1"/>
    <col min="15606" max="15606" width="33.5703125" style="88" customWidth="1"/>
    <col min="15607" max="15607" width="27.42578125" style="88" customWidth="1"/>
    <col min="15608" max="15608" width="8.85546875" style="88" customWidth="1"/>
    <col min="15609" max="15609" width="17.140625" style="88" customWidth="1"/>
    <col min="15610" max="15610" width="4" style="88" customWidth="1"/>
    <col min="15611" max="15611" width="13.5703125" style="88" customWidth="1"/>
    <col min="15612" max="15612" width="5" style="88" customWidth="1"/>
    <col min="15613" max="15613" width="11.7109375" style="88" customWidth="1"/>
    <col min="15614" max="15614" width="12.28515625" style="88" customWidth="1"/>
    <col min="15615" max="15615" width="9" style="88" customWidth="1"/>
    <col min="15616" max="15616" width="10" style="88" customWidth="1"/>
    <col min="15617" max="15617" width="25" style="88" customWidth="1"/>
    <col min="15618" max="15618" width="31.42578125" style="88" customWidth="1"/>
    <col min="15619" max="15856" width="9.140625" style="88" customWidth="1"/>
    <col min="15857" max="15857" width="9.5703125" style="88" customWidth="1"/>
    <col min="15858" max="15859" width="8.85546875" style="88" customWidth="1"/>
    <col min="15860" max="15860" width="25.140625" style="88" customWidth="1"/>
    <col min="15861" max="15861" width="10.85546875" style="88" customWidth="1"/>
    <col min="15862" max="15862" width="33.5703125" style="88" customWidth="1"/>
    <col min="15863" max="15863" width="27.42578125" style="88" customWidth="1"/>
    <col min="15864" max="15864" width="8.85546875" style="88" customWidth="1"/>
    <col min="15865" max="15865" width="17.140625" style="88" customWidth="1"/>
    <col min="15866" max="15866" width="4" style="88" customWidth="1"/>
    <col min="15867" max="15867" width="13.5703125" style="88" customWidth="1"/>
    <col min="15868" max="15868" width="5" style="88" customWidth="1"/>
    <col min="15869" max="15869" width="11.7109375" style="88" customWidth="1"/>
    <col min="15870" max="15870" width="12.28515625" style="88" customWidth="1"/>
    <col min="15871" max="15871" width="9" style="88" customWidth="1"/>
    <col min="15872" max="15872" width="10" style="88" customWidth="1"/>
    <col min="15873" max="15873" width="25" style="88" customWidth="1"/>
    <col min="15874" max="15874" width="31.42578125" style="88" customWidth="1"/>
    <col min="15875" max="16112" width="9.140625" style="88" customWidth="1"/>
    <col min="16113" max="16113" width="9.5703125" style="88" customWidth="1"/>
    <col min="16114" max="16115" width="8.85546875" style="88" customWidth="1"/>
    <col min="16116" max="16116" width="25.140625" style="88" customWidth="1"/>
    <col min="16117" max="16117" width="10.85546875" style="88" customWidth="1"/>
    <col min="16118" max="16118" width="33.5703125" style="88" customWidth="1"/>
    <col min="16119" max="16119" width="27.42578125" style="88" customWidth="1"/>
    <col min="16120" max="16120" width="8.85546875" style="88" customWidth="1"/>
    <col min="16121" max="16121" width="17.140625" style="88" customWidth="1"/>
    <col min="16122" max="16122" width="4" style="88" customWidth="1"/>
    <col min="16123" max="16123" width="13.5703125" style="88" customWidth="1"/>
    <col min="16124" max="16124" width="5" style="88" customWidth="1"/>
    <col min="16125" max="16125" width="11.7109375" style="88" customWidth="1"/>
    <col min="16126" max="16126" width="12.28515625" style="88" customWidth="1"/>
    <col min="16127" max="16127" width="9" style="88" customWidth="1"/>
    <col min="16128" max="16128" width="10" style="88" customWidth="1"/>
    <col min="16129" max="16129" width="25" style="88" customWidth="1"/>
    <col min="16130" max="16130" width="31.42578125" style="88" customWidth="1"/>
    <col min="16131" max="16384" width="9.140625" style="88" customWidth="1"/>
  </cols>
  <sheetData>
    <row r="1" spans="1:30" ht="12.75" customHeight="1">
      <c r="A1" s="251" t="s">
        <v>0</v>
      </c>
      <c r="B1" s="252"/>
      <c r="C1" s="252"/>
      <c r="D1" s="252"/>
      <c r="E1" s="252"/>
      <c r="F1" s="252"/>
      <c r="G1" s="252"/>
      <c r="H1" s="252"/>
      <c r="I1" s="252"/>
      <c r="J1" s="252"/>
      <c r="K1" s="252"/>
      <c r="L1" s="252"/>
      <c r="M1" s="252"/>
      <c r="N1" s="252"/>
      <c r="O1" s="253"/>
    </row>
    <row r="2" spans="1:30" ht="15.75">
      <c r="A2" s="254" t="s">
        <v>592</v>
      </c>
      <c r="B2" s="255"/>
      <c r="C2" s="255"/>
      <c r="D2" s="255"/>
      <c r="E2" s="255"/>
      <c r="F2" s="255"/>
      <c r="G2" s="255"/>
      <c r="H2" s="255"/>
      <c r="I2" s="255"/>
      <c r="J2" s="255"/>
      <c r="K2" s="255"/>
      <c r="L2" s="255"/>
      <c r="M2" s="255"/>
      <c r="N2" s="255"/>
      <c r="O2" s="256"/>
    </row>
    <row r="3" spans="1:30" ht="15.75" customHeight="1">
      <c r="A3" s="257" t="s">
        <v>125</v>
      </c>
      <c r="B3" s="258"/>
      <c r="C3" s="258"/>
      <c r="D3" s="258"/>
      <c r="E3" s="258"/>
      <c r="F3" s="258"/>
      <c r="G3" s="258"/>
      <c r="H3" s="258"/>
      <c r="I3" s="258"/>
      <c r="J3" s="258"/>
      <c r="K3" s="258"/>
      <c r="L3" s="258"/>
      <c r="M3" s="258"/>
      <c r="N3" s="258"/>
      <c r="O3" s="259"/>
    </row>
    <row r="4" spans="1:30" ht="17.25" customHeight="1">
      <c r="A4" s="371" t="s">
        <v>119</v>
      </c>
      <c r="B4" s="372"/>
      <c r="C4" s="373"/>
      <c r="D4" s="368" t="s">
        <v>653</v>
      </c>
      <c r="E4" s="369"/>
      <c r="F4" s="369"/>
      <c r="G4" s="369"/>
      <c r="H4" s="369"/>
      <c r="I4" s="369"/>
      <c r="J4" s="369"/>
      <c r="K4" s="369"/>
      <c r="L4" s="369"/>
      <c r="M4" s="369"/>
      <c r="N4" s="369"/>
      <c r="O4" s="370"/>
    </row>
    <row r="5" spans="1:30" ht="12.75" customHeight="1">
      <c r="A5" s="374" t="s">
        <v>126</v>
      </c>
      <c r="B5" s="375"/>
      <c r="C5" s="376"/>
      <c r="D5" s="368" t="s">
        <v>651</v>
      </c>
      <c r="E5" s="369"/>
      <c r="F5" s="369"/>
      <c r="G5" s="369"/>
      <c r="H5" s="307"/>
      <c r="I5" s="307"/>
      <c r="J5" s="307"/>
      <c r="K5" s="307"/>
      <c r="L5" s="307"/>
      <c r="M5" s="307"/>
      <c r="N5" s="307"/>
      <c r="O5" s="308"/>
    </row>
    <row r="6" spans="1:30" ht="12.75" customHeight="1">
      <c r="A6" s="371" t="s">
        <v>39</v>
      </c>
      <c r="B6" s="372"/>
      <c r="C6" s="373"/>
      <c r="D6" s="368" t="s">
        <v>48</v>
      </c>
      <c r="E6" s="369"/>
      <c r="F6" s="369"/>
      <c r="G6" s="369"/>
      <c r="H6" s="369"/>
      <c r="I6" s="369"/>
      <c r="J6" s="369"/>
      <c r="K6" s="369"/>
      <c r="L6" s="369"/>
      <c r="M6" s="369"/>
      <c r="N6" s="369"/>
      <c r="O6" s="370"/>
    </row>
    <row r="7" spans="1:30" ht="12.75" customHeight="1">
      <c r="A7" s="386" t="s">
        <v>62</v>
      </c>
      <c r="B7" s="386"/>
      <c r="C7" s="386"/>
      <c r="D7" s="368" t="s">
        <v>49</v>
      </c>
      <c r="E7" s="369"/>
      <c r="F7" s="369"/>
      <c r="G7" s="369"/>
      <c r="H7" s="369"/>
      <c r="I7" s="369"/>
      <c r="J7" s="369"/>
      <c r="K7" s="369"/>
      <c r="L7" s="369"/>
      <c r="M7" s="369"/>
      <c r="N7" s="369"/>
      <c r="O7" s="370"/>
    </row>
    <row r="8" spans="1:30" ht="12.75" customHeight="1">
      <c r="A8" s="385" t="s">
        <v>63</v>
      </c>
      <c r="B8" s="385"/>
      <c r="C8" s="385"/>
      <c r="D8" s="368" t="s">
        <v>127</v>
      </c>
      <c r="E8" s="369"/>
      <c r="F8" s="369"/>
      <c r="G8" s="369"/>
      <c r="H8" s="369"/>
      <c r="I8" s="369"/>
      <c r="J8" s="369"/>
      <c r="K8" s="369"/>
      <c r="L8" s="369"/>
      <c r="M8" s="369"/>
      <c r="N8" s="369"/>
      <c r="O8" s="370"/>
    </row>
    <row r="9" spans="1:30" ht="12.75" customHeight="1" thickBot="1">
      <c r="A9" s="384" t="s">
        <v>50</v>
      </c>
      <c r="B9" s="384"/>
      <c r="C9" s="384"/>
      <c r="D9" s="378" t="s">
        <v>64</v>
      </c>
      <c r="E9" s="379"/>
      <c r="F9" s="379"/>
      <c r="G9" s="379"/>
      <c r="H9" s="379"/>
      <c r="I9" s="379"/>
      <c r="J9" s="379"/>
      <c r="K9" s="379"/>
      <c r="L9" s="379"/>
      <c r="M9" s="379"/>
      <c r="N9" s="379"/>
      <c r="O9" s="380"/>
    </row>
    <row r="10" spans="1:30">
      <c r="A10" s="381" t="s">
        <v>676</v>
      </c>
      <c r="B10" s="382"/>
      <c r="C10" s="382"/>
      <c r="D10" s="382"/>
      <c r="E10" s="382"/>
      <c r="F10" s="382"/>
      <c r="G10" s="382"/>
      <c r="H10" s="382"/>
      <c r="I10" s="382"/>
      <c r="J10" s="382"/>
      <c r="K10" s="382"/>
      <c r="L10" s="382"/>
      <c r="M10" s="382"/>
      <c r="N10" s="382"/>
      <c r="O10" s="383"/>
    </row>
    <row r="11" spans="1:30" ht="25.5" customHeight="1">
      <c r="A11" s="201" t="s">
        <v>10</v>
      </c>
      <c r="B11" s="155" t="s">
        <v>11</v>
      </c>
      <c r="C11" s="155" t="s">
        <v>12</v>
      </c>
      <c r="D11" s="155" t="s">
        <v>53</v>
      </c>
      <c r="E11" s="155" t="s">
        <v>13</v>
      </c>
      <c r="F11" s="155" t="s">
        <v>14</v>
      </c>
      <c r="G11" s="155" t="s">
        <v>54</v>
      </c>
      <c r="H11" s="155" t="s">
        <v>55</v>
      </c>
      <c r="I11" s="155" t="s">
        <v>65</v>
      </c>
      <c r="J11" s="377" t="s">
        <v>56</v>
      </c>
      <c r="K11" s="377"/>
      <c r="L11" s="155" t="s">
        <v>57</v>
      </c>
      <c r="M11" s="377" t="s">
        <v>58</v>
      </c>
      <c r="N11" s="377"/>
      <c r="O11" s="202" t="s">
        <v>3</v>
      </c>
    </row>
    <row r="12" spans="1:30" s="89" customFormat="1" ht="226.5" customHeight="1">
      <c r="A12" s="203">
        <v>1</v>
      </c>
      <c r="B12" s="157" t="s">
        <v>393</v>
      </c>
      <c r="C12" s="157">
        <v>8749</v>
      </c>
      <c r="D12" s="157" t="s">
        <v>557</v>
      </c>
      <c r="E12" s="127" t="s">
        <v>394</v>
      </c>
      <c r="F12" s="157" t="s">
        <v>558</v>
      </c>
      <c r="G12" s="157" t="s">
        <v>559</v>
      </c>
      <c r="H12" s="157" t="s">
        <v>560</v>
      </c>
      <c r="I12" s="157" t="s">
        <v>395</v>
      </c>
      <c r="J12" s="365" t="s">
        <v>561</v>
      </c>
      <c r="K12" s="365"/>
      <c r="L12" s="156">
        <v>45323</v>
      </c>
      <c r="M12" s="364">
        <v>45534</v>
      </c>
      <c r="N12" s="365"/>
      <c r="O12" s="204" t="s">
        <v>397</v>
      </c>
      <c r="P12" s="88"/>
      <c r="Q12" s="88"/>
      <c r="R12" s="88"/>
      <c r="S12" s="88"/>
      <c r="T12" s="88"/>
      <c r="U12" s="88"/>
      <c r="V12" s="88"/>
      <c r="W12" s="88"/>
      <c r="X12" s="88"/>
      <c r="Y12" s="88"/>
      <c r="Z12" s="88"/>
      <c r="AA12" s="88"/>
      <c r="AB12" s="88"/>
      <c r="AC12" s="88"/>
      <c r="AD12" s="88"/>
    </row>
    <row r="13" spans="1:30" s="89" customFormat="1" ht="76.5">
      <c r="A13" s="203">
        <v>2</v>
      </c>
      <c r="B13" s="157" t="s">
        <v>393</v>
      </c>
      <c r="C13" s="157">
        <v>8749</v>
      </c>
      <c r="D13" s="157" t="s">
        <v>557</v>
      </c>
      <c r="E13" s="127" t="s">
        <v>394</v>
      </c>
      <c r="F13" s="157" t="s">
        <v>562</v>
      </c>
      <c r="G13" s="157" t="s">
        <v>563</v>
      </c>
      <c r="H13" s="157" t="s">
        <v>564</v>
      </c>
      <c r="I13" s="157" t="s">
        <v>396</v>
      </c>
      <c r="J13" s="365" t="s">
        <v>565</v>
      </c>
      <c r="K13" s="365"/>
      <c r="L13" s="156">
        <v>45323</v>
      </c>
      <c r="M13" s="364">
        <v>45534</v>
      </c>
      <c r="N13" s="365"/>
      <c r="O13" s="204" t="s">
        <v>397</v>
      </c>
      <c r="P13" s="88"/>
      <c r="Q13" s="88"/>
      <c r="R13" s="88"/>
      <c r="S13" s="88"/>
      <c r="T13" s="88"/>
      <c r="U13" s="88"/>
      <c r="V13" s="88"/>
      <c r="W13" s="88"/>
      <c r="X13" s="88"/>
      <c r="Y13" s="88"/>
      <c r="Z13" s="88"/>
      <c r="AA13" s="88"/>
      <c r="AB13" s="88"/>
      <c r="AC13" s="88"/>
      <c r="AD13" s="88"/>
    </row>
    <row r="14" spans="1:30" s="89" customFormat="1" ht="73.5" customHeight="1">
      <c r="A14" s="203">
        <v>3</v>
      </c>
      <c r="B14" s="157" t="s">
        <v>393</v>
      </c>
      <c r="C14" s="157">
        <v>8749</v>
      </c>
      <c r="D14" s="157" t="s">
        <v>557</v>
      </c>
      <c r="E14" s="127" t="s">
        <v>394</v>
      </c>
      <c r="F14" s="157" t="s">
        <v>566</v>
      </c>
      <c r="G14" s="157" t="s">
        <v>567</v>
      </c>
      <c r="H14" s="157" t="s">
        <v>568</v>
      </c>
      <c r="I14" s="157" t="s">
        <v>395</v>
      </c>
      <c r="J14" s="365" t="s">
        <v>569</v>
      </c>
      <c r="K14" s="365"/>
      <c r="L14" s="156">
        <v>45323</v>
      </c>
      <c r="M14" s="364">
        <v>45534</v>
      </c>
      <c r="N14" s="365"/>
      <c r="O14" s="204" t="s">
        <v>397</v>
      </c>
      <c r="P14" s="88"/>
      <c r="Q14" s="88"/>
      <c r="R14" s="88"/>
      <c r="S14" s="88"/>
      <c r="T14" s="88"/>
      <c r="U14" s="88"/>
      <c r="V14" s="88"/>
      <c r="W14" s="88"/>
      <c r="X14" s="88"/>
      <c r="Y14" s="88"/>
      <c r="Z14" s="88"/>
      <c r="AA14" s="88"/>
      <c r="AB14" s="88"/>
      <c r="AC14" s="88"/>
      <c r="AD14" s="88"/>
    </row>
    <row r="15" spans="1:30" s="89" customFormat="1" ht="63.75">
      <c r="A15" s="203">
        <v>4</v>
      </c>
      <c r="B15" s="157" t="s">
        <v>393</v>
      </c>
      <c r="C15" s="157">
        <v>8749</v>
      </c>
      <c r="D15" s="157" t="s">
        <v>557</v>
      </c>
      <c r="E15" s="127" t="s">
        <v>394</v>
      </c>
      <c r="F15" s="157" t="s">
        <v>570</v>
      </c>
      <c r="G15" s="157" t="s">
        <v>571</v>
      </c>
      <c r="H15" s="157" t="s">
        <v>572</v>
      </c>
      <c r="I15" s="157" t="s">
        <v>396</v>
      </c>
      <c r="J15" s="365" t="s">
        <v>573</v>
      </c>
      <c r="K15" s="365"/>
      <c r="L15" s="156">
        <v>45323</v>
      </c>
      <c r="M15" s="364">
        <v>45534</v>
      </c>
      <c r="N15" s="365"/>
      <c r="O15" s="204" t="s">
        <v>397</v>
      </c>
      <c r="P15" s="88"/>
      <c r="Q15" s="88"/>
      <c r="R15" s="88"/>
      <c r="S15" s="88"/>
      <c r="T15" s="88"/>
      <c r="U15" s="88"/>
      <c r="V15" s="88"/>
      <c r="W15" s="88"/>
      <c r="X15" s="88"/>
      <c r="Y15" s="88"/>
      <c r="Z15" s="88"/>
      <c r="AA15" s="88"/>
      <c r="AB15" s="88"/>
      <c r="AC15" s="88"/>
      <c r="AD15" s="88"/>
    </row>
    <row r="16" spans="1:30" s="89" customFormat="1" ht="63.75" customHeight="1">
      <c r="A16" s="203">
        <v>5</v>
      </c>
      <c r="B16" s="157" t="s">
        <v>393</v>
      </c>
      <c r="C16" s="157">
        <v>8763</v>
      </c>
      <c r="D16" s="157" t="s">
        <v>574</v>
      </c>
      <c r="E16" s="127" t="s">
        <v>394</v>
      </c>
      <c r="F16" s="157" t="s">
        <v>566</v>
      </c>
      <c r="G16" s="157" t="s">
        <v>575</v>
      </c>
      <c r="H16" s="157" t="s">
        <v>576</v>
      </c>
      <c r="I16" s="157" t="s">
        <v>395</v>
      </c>
      <c r="J16" s="365" t="s">
        <v>569</v>
      </c>
      <c r="K16" s="365"/>
      <c r="L16" s="154">
        <v>45293</v>
      </c>
      <c r="M16" s="366">
        <v>45656</v>
      </c>
      <c r="N16" s="294"/>
      <c r="O16" s="204" t="s">
        <v>577</v>
      </c>
      <c r="P16" s="88"/>
      <c r="Q16" s="88"/>
      <c r="R16" s="88"/>
      <c r="S16" s="88"/>
      <c r="T16" s="88"/>
      <c r="U16" s="88"/>
      <c r="V16" s="88"/>
      <c r="W16" s="88"/>
      <c r="X16" s="88"/>
      <c r="Y16" s="88"/>
      <c r="Z16" s="88"/>
      <c r="AA16" s="88"/>
      <c r="AB16" s="88"/>
      <c r="AC16" s="88"/>
      <c r="AD16" s="88"/>
    </row>
    <row r="17" spans="1:30" s="89" customFormat="1" ht="153">
      <c r="A17" s="203">
        <v>6</v>
      </c>
      <c r="B17" s="157" t="s">
        <v>393</v>
      </c>
      <c r="C17" s="157">
        <v>8763</v>
      </c>
      <c r="D17" s="157" t="s">
        <v>574</v>
      </c>
      <c r="E17" s="127" t="s">
        <v>394</v>
      </c>
      <c r="F17" s="157" t="s">
        <v>578</v>
      </c>
      <c r="G17" s="157" t="s">
        <v>579</v>
      </c>
      <c r="H17" s="157" t="s">
        <v>580</v>
      </c>
      <c r="I17" s="157" t="s">
        <v>395</v>
      </c>
      <c r="J17" s="365" t="s">
        <v>581</v>
      </c>
      <c r="K17" s="365"/>
      <c r="L17" s="156">
        <v>45323</v>
      </c>
      <c r="M17" s="366">
        <v>45656</v>
      </c>
      <c r="N17" s="294"/>
      <c r="O17" s="204" t="s">
        <v>577</v>
      </c>
      <c r="P17" s="88"/>
      <c r="Q17" s="88"/>
      <c r="R17" s="88"/>
      <c r="S17" s="88"/>
      <c r="T17" s="88"/>
      <c r="U17" s="88"/>
      <c r="V17" s="88"/>
      <c r="W17" s="88"/>
      <c r="X17" s="88"/>
      <c r="Y17" s="88"/>
      <c r="Z17" s="88"/>
      <c r="AA17" s="88"/>
      <c r="AB17" s="88"/>
      <c r="AC17" s="88"/>
      <c r="AD17" s="88"/>
    </row>
    <row r="18" spans="1:30" s="89" customFormat="1" ht="102">
      <c r="A18" s="203">
        <v>7</v>
      </c>
      <c r="B18" s="157" t="s">
        <v>393</v>
      </c>
      <c r="C18" s="157" t="s">
        <v>582</v>
      </c>
      <c r="D18" s="157" t="s">
        <v>574</v>
      </c>
      <c r="E18" s="127" t="s">
        <v>394</v>
      </c>
      <c r="F18" s="157" t="s">
        <v>583</v>
      </c>
      <c r="G18" s="157" t="s">
        <v>646</v>
      </c>
      <c r="H18" s="157" t="s">
        <v>572</v>
      </c>
      <c r="I18" s="157" t="s">
        <v>396</v>
      </c>
      <c r="J18" s="365" t="s">
        <v>573</v>
      </c>
      <c r="K18" s="365"/>
      <c r="L18" s="156">
        <v>45323</v>
      </c>
      <c r="M18" s="366">
        <v>45656</v>
      </c>
      <c r="N18" s="294"/>
      <c r="O18" s="204" t="s">
        <v>584</v>
      </c>
      <c r="P18" s="88"/>
      <c r="Q18" s="88"/>
      <c r="R18" s="88"/>
      <c r="S18" s="88"/>
      <c r="T18" s="88"/>
      <c r="U18" s="88"/>
      <c r="V18" s="88"/>
      <c r="W18" s="88"/>
      <c r="X18" s="88"/>
      <c r="Y18" s="88"/>
      <c r="Z18" s="88"/>
      <c r="AA18" s="88"/>
      <c r="AB18" s="88"/>
      <c r="AC18" s="88"/>
      <c r="AD18" s="88"/>
    </row>
    <row r="19" spans="1:30" s="89" customFormat="1" ht="62.25" customHeight="1">
      <c r="A19" s="203">
        <v>8</v>
      </c>
      <c r="B19" s="148" t="s">
        <v>393</v>
      </c>
      <c r="C19" s="148"/>
      <c r="D19" s="294" t="s">
        <v>530</v>
      </c>
      <c r="E19" s="150" t="s">
        <v>394</v>
      </c>
      <c r="F19" s="294" t="s">
        <v>644</v>
      </c>
      <c r="G19" s="148" t="s">
        <v>647</v>
      </c>
      <c r="H19" s="148" t="s">
        <v>531</v>
      </c>
      <c r="I19" s="148" t="s">
        <v>396</v>
      </c>
      <c r="J19" s="294" t="s">
        <v>645</v>
      </c>
      <c r="K19" s="294"/>
      <c r="L19" s="154">
        <v>45293</v>
      </c>
      <c r="M19" s="366">
        <v>45656</v>
      </c>
      <c r="N19" s="294"/>
      <c r="O19" s="205" t="s">
        <v>397</v>
      </c>
      <c r="P19" s="88"/>
      <c r="Q19" s="88"/>
      <c r="R19" s="88"/>
      <c r="S19" s="88"/>
      <c r="T19" s="88"/>
      <c r="U19" s="88"/>
      <c r="V19" s="88"/>
      <c r="W19" s="88"/>
      <c r="X19" s="88"/>
      <c r="Y19" s="88"/>
      <c r="Z19" s="88"/>
      <c r="AA19" s="88"/>
      <c r="AB19" s="88"/>
      <c r="AC19" s="88"/>
      <c r="AD19" s="88"/>
    </row>
    <row r="20" spans="1:30" s="89" customFormat="1" ht="62.25" customHeight="1">
      <c r="A20" s="203">
        <v>9</v>
      </c>
      <c r="B20" s="148" t="s">
        <v>393</v>
      </c>
      <c r="C20" s="148"/>
      <c r="D20" s="294"/>
      <c r="E20" s="150" t="s">
        <v>394</v>
      </c>
      <c r="F20" s="294"/>
      <c r="G20" s="148" t="s">
        <v>532</v>
      </c>
      <c r="H20" s="148" t="s">
        <v>533</v>
      </c>
      <c r="I20" s="148" t="s">
        <v>395</v>
      </c>
      <c r="J20" s="294" t="s">
        <v>645</v>
      </c>
      <c r="K20" s="294"/>
      <c r="L20" s="154">
        <v>45293</v>
      </c>
      <c r="M20" s="366">
        <v>45656</v>
      </c>
      <c r="N20" s="294"/>
      <c r="O20" s="205" t="s">
        <v>397</v>
      </c>
      <c r="P20" s="88"/>
      <c r="Q20" s="88"/>
      <c r="R20" s="88"/>
      <c r="S20" s="88"/>
      <c r="T20" s="88"/>
      <c r="U20" s="88"/>
      <c r="V20" s="88"/>
      <c r="W20" s="88"/>
      <c r="X20" s="88"/>
      <c r="Y20" s="88"/>
      <c r="Z20" s="88"/>
      <c r="AA20" s="88"/>
      <c r="AB20" s="88"/>
      <c r="AC20" s="88"/>
      <c r="AD20" s="88"/>
    </row>
    <row r="21" spans="1:30" s="89" customFormat="1" ht="62.25" customHeight="1">
      <c r="A21" s="203">
        <v>10</v>
      </c>
      <c r="B21" s="148" t="s">
        <v>393</v>
      </c>
      <c r="C21" s="143"/>
      <c r="D21" s="294"/>
      <c r="E21" s="150" t="s">
        <v>394</v>
      </c>
      <c r="F21" s="294"/>
      <c r="G21" s="148" t="s">
        <v>534</v>
      </c>
      <c r="H21" s="148" t="s">
        <v>535</v>
      </c>
      <c r="I21" s="148" t="s">
        <v>395</v>
      </c>
      <c r="J21" s="294" t="s">
        <v>645</v>
      </c>
      <c r="K21" s="294"/>
      <c r="L21" s="154">
        <v>45293</v>
      </c>
      <c r="M21" s="366">
        <v>45656</v>
      </c>
      <c r="N21" s="294"/>
      <c r="O21" s="205" t="s">
        <v>397</v>
      </c>
      <c r="P21" s="88"/>
      <c r="Q21" s="88"/>
      <c r="R21" s="88"/>
      <c r="S21" s="88"/>
      <c r="T21" s="88"/>
      <c r="U21" s="88"/>
      <c r="V21" s="88"/>
      <c r="W21" s="88"/>
      <c r="X21" s="88"/>
      <c r="Y21" s="88"/>
      <c r="Z21" s="88"/>
      <c r="AA21" s="88"/>
      <c r="AB21" s="88"/>
      <c r="AC21" s="88"/>
      <c r="AD21" s="88"/>
    </row>
    <row r="22" spans="1:30" s="89" customFormat="1" ht="62.25" customHeight="1">
      <c r="A22" s="238">
        <v>11</v>
      </c>
      <c r="B22" s="131" t="s">
        <v>393</v>
      </c>
      <c r="C22" s="131"/>
      <c r="D22" s="363"/>
      <c r="E22" s="239" t="s">
        <v>394</v>
      </c>
      <c r="F22" s="363"/>
      <c r="G22" s="131" t="s">
        <v>637</v>
      </c>
      <c r="H22" s="131" t="s">
        <v>536</v>
      </c>
      <c r="I22" s="131" t="s">
        <v>396</v>
      </c>
      <c r="J22" s="363" t="s">
        <v>537</v>
      </c>
      <c r="K22" s="363"/>
      <c r="L22" s="240">
        <v>45293</v>
      </c>
      <c r="M22" s="367">
        <v>45656</v>
      </c>
      <c r="N22" s="363"/>
      <c r="O22" s="241" t="s">
        <v>397</v>
      </c>
      <c r="P22" s="88"/>
      <c r="Q22" s="88"/>
      <c r="R22" s="88"/>
      <c r="S22" s="88"/>
      <c r="T22" s="88"/>
      <c r="U22" s="88"/>
      <c r="V22" s="88"/>
      <c r="W22" s="88"/>
      <c r="X22" s="88"/>
      <c r="Y22" s="88"/>
      <c r="Z22" s="88"/>
      <c r="AA22" s="88"/>
      <c r="AB22" s="88"/>
      <c r="AC22" s="88"/>
      <c r="AD22" s="88"/>
    </row>
    <row r="23" spans="1:30" ht="108.75" customHeight="1">
      <c r="A23" s="361" t="s">
        <v>672</v>
      </c>
      <c r="B23" s="362"/>
      <c r="C23" s="362"/>
      <c r="D23" s="362"/>
      <c r="E23" s="362"/>
      <c r="F23" s="362"/>
      <c r="G23" s="362"/>
      <c r="H23" s="362"/>
      <c r="I23" s="362"/>
      <c r="J23" s="362"/>
      <c r="K23" s="362"/>
      <c r="L23" s="362"/>
      <c r="M23" s="362"/>
      <c r="N23" s="362"/>
      <c r="O23" s="362"/>
    </row>
  </sheetData>
  <mergeCells count="43">
    <mergeCell ref="A8:C8"/>
    <mergeCell ref="A7:C7"/>
    <mergeCell ref="A6:C6"/>
    <mergeCell ref="M21:N21"/>
    <mergeCell ref="M18:N18"/>
    <mergeCell ref="M19:N19"/>
    <mergeCell ref="F19:F22"/>
    <mergeCell ref="J19:K19"/>
    <mergeCell ref="J20:K20"/>
    <mergeCell ref="J21:K21"/>
    <mergeCell ref="J22:K22"/>
    <mergeCell ref="M20:N20"/>
    <mergeCell ref="A1:O1"/>
    <mergeCell ref="A2:O2"/>
    <mergeCell ref="A3:O3"/>
    <mergeCell ref="D4:O4"/>
    <mergeCell ref="D5:O5"/>
    <mergeCell ref="A4:C4"/>
    <mergeCell ref="A5:C5"/>
    <mergeCell ref="J11:K11"/>
    <mergeCell ref="M11:N11"/>
    <mergeCell ref="D6:O6"/>
    <mergeCell ref="D7:O7"/>
    <mergeCell ref="D8:O8"/>
    <mergeCell ref="D9:O9"/>
    <mergeCell ref="A10:O10"/>
    <mergeCell ref="A9:C9"/>
    <mergeCell ref="A23:O23"/>
    <mergeCell ref="D19:D22"/>
    <mergeCell ref="M12:N12"/>
    <mergeCell ref="M13:N13"/>
    <mergeCell ref="J12:K12"/>
    <mergeCell ref="J13:K13"/>
    <mergeCell ref="J18:K18"/>
    <mergeCell ref="M16:N16"/>
    <mergeCell ref="M17:N17"/>
    <mergeCell ref="J16:K16"/>
    <mergeCell ref="J17:K17"/>
    <mergeCell ref="M14:N14"/>
    <mergeCell ref="M15:N15"/>
    <mergeCell ref="J14:K14"/>
    <mergeCell ref="J15:K15"/>
    <mergeCell ref="M22:N22"/>
  </mergeCells>
  <pageMargins left="0.31496062992125984" right="0.31496062992125984" top="0.55118110236220474" bottom="0.55118110236220474" header="0.31496062992125984" footer="0.31496062992125984"/>
  <pageSetup scale="70"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zoomScale="95" zoomScaleNormal="95" workbookViewId="0">
      <selection activeCell="A2" sqref="A2:G39"/>
    </sheetView>
  </sheetViews>
  <sheetFormatPr baseColWidth="10" defaultColWidth="11.42578125" defaultRowHeight="12.75"/>
  <cols>
    <col min="1" max="1" width="30.85546875" style="8" customWidth="1"/>
    <col min="2" max="2" width="35.7109375" style="8" hidden="1" customWidth="1"/>
    <col min="3" max="3" width="6" style="29" customWidth="1"/>
    <col min="4" max="4" width="62.42578125" style="8" customWidth="1"/>
    <col min="5" max="5" width="32.5703125" style="8" customWidth="1"/>
    <col min="6" max="6" width="26.140625" style="8" customWidth="1"/>
    <col min="7" max="7" width="17.28515625" style="10" customWidth="1"/>
    <col min="8" max="16384" width="11.42578125" style="8"/>
  </cols>
  <sheetData>
    <row r="1" spans="1:7">
      <c r="A1" s="391" t="s">
        <v>0</v>
      </c>
      <c r="B1" s="391"/>
      <c r="C1" s="391"/>
      <c r="D1" s="391"/>
      <c r="E1" s="391"/>
      <c r="F1" s="391"/>
      <c r="G1" s="391"/>
    </row>
    <row r="2" spans="1:7" ht="15.75" customHeight="1">
      <c r="A2" s="392" t="s">
        <v>592</v>
      </c>
      <c r="B2" s="392"/>
      <c r="C2" s="392"/>
      <c r="D2" s="392"/>
      <c r="E2" s="392"/>
      <c r="F2" s="392"/>
      <c r="G2" s="392"/>
    </row>
    <row r="3" spans="1:7" ht="17.25" customHeight="1">
      <c r="A3" s="392" t="s">
        <v>125</v>
      </c>
      <c r="B3" s="392"/>
      <c r="C3" s="392"/>
      <c r="D3" s="392"/>
      <c r="E3" s="392"/>
      <c r="F3" s="392"/>
      <c r="G3" s="392"/>
    </row>
    <row r="4" spans="1:7" s="9" customFormat="1" ht="26.25" customHeight="1">
      <c r="A4" s="110" t="s">
        <v>38</v>
      </c>
      <c r="B4" s="46"/>
      <c r="C4" s="396" t="s">
        <v>118</v>
      </c>
      <c r="D4" s="397"/>
      <c r="E4" s="397"/>
      <c r="F4" s="397"/>
      <c r="G4" s="398"/>
    </row>
    <row r="5" spans="1:7" ht="22.5" customHeight="1">
      <c r="A5" s="111" t="s">
        <v>126</v>
      </c>
      <c r="B5" s="48"/>
      <c r="C5" s="393" t="s">
        <v>651</v>
      </c>
      <c r="D5" s="394"/>
      <c r="E5" s="394"/>
      <c r="F5" s="394"/>
      <c r="G5" s="395"/>
    </row>
    <row r="6" spans="1:7" ht="12.75" customHeight="1">
      <c r="A6" s="112" t="s">
        <v>39</v>
      </c>
      <c r="B6" s="48"/>
      <c r="C6" s="393" t="s">
        <v>48</v>
      </c>
      <c r="D6" s="394"/>
      <c r="E6" s="394"/>
      <c r="F6" s="394"/>
      <c r="G6" s="395"/>
    </row>
    <row r="7" spans="1:7">
      <c r="A7" s="111" t="s">
        <v>40</v>
      </c>
      <c r="B7" s="49"/>
      <c r="C7" s="399" t="s">
        <v>49</v>
      </c>
      <c r="D7" s="400"/>
      <c r="E7" s="400"/>
      <c r="F7" s="400"/>
      <c r="G7" s="401"/>
    </row>
    <row r="8" spans="1:7">
      <c r="A8" s="112" t="s">
        <v>41</v>
      </c>
      <c r="B8" s="49"/>
      <c r="C8" s="399" t="s">
        <v>127</v>
      </c>
      <c r="D8" s="400"/>
      <c r="E8" s="400"/>
      <c r="F8" s="400"/>
      <c r="G8" s="401"/>
    </row>
    <row r="9" spans="1:7" ht="13.5" thickBot="1">
      <c r="A9" s="206" t="s">
        <v>50</v>
      </c>
      <c r="B9" s="207"/>
      <c r="C9" s="402" t="s">
        <v>613</v>
      </c>
      <c r="D9" s="403"/>
      <c r="E9" s="403"/>
      <c r="F9" s="403"/>
      <c r="G9" s="404"/>
    </row>
    <row r="10" spans="1:7" ht="22.5" customHeight="1">
      <c r="A10" s="381" t="s">
        <v>679</v>
      </c>
      <c r="B10" s="382"/>
      <c r="C10" s="382"/>
      <c r="D10" s="382"/>
      <c r="E10" s="382"/>
      <c r="F10" s="382"/>
      <c r="G10" s="383"/>
    </row>
    <row r="11" spans="1:7" s="9" customFormat="1" ht="27.75" customHeight="1">
      <c r="A11" s="208" t="s">
        <v>27</v>
      </c>
      <c r="B11" s="153"/>
      <c r="C11" s="353" t="s">
        <v>2</v>
      </c>
      <c r="D11" s="354"/>
      <c r="E11" s="152" t="s">
        <v>59</v>
      </c>
      <c r="F11" s="152" t="s">
        <v>3</v>
      </c>
      <c r="G11" s="209" t="s">
        <v>25</v>
      </c>
    </row>
    <row r="12" spans="1:7" s="9" customFormat="1" ht="51" customHeight="1">
      <c r="A12" s="405" t="s">
        <v>29</v>
      </c>
      <c r="B12" s="16"/>
      <c r="C12" s="116" t="s">
        <v>85</v>
      </c>
      <c r="D12" s="117" t="s">
        <v>379</v>
      </c>
      <c r="E12" s="118" t="s">
        <v>380</v>
      </c>
      <c r="F12" s="148" t="s">
        <v>375</v>
      </c>
      <c r="G12" s="188" t="s">
        <v>381</v>
      </c>
    </row>
    <row r="13" spans="1:7" s="9" customFormat="1" ht="45">
      <c r="A13" s="405"/>
      <c r="B13" s="16"/>
      <c r="C13" s="116" t="s">
        <v>86</v>
      </c>
      <c r="D13" s="119" t="s">
        <v>382</v>
      </c>
      <c r="E13" s="149" t="s">
        <v>370</v>
      </c>
      <c r="F13" s="148" t="s">
        <v>375</v>
      </c>
      <c r="G13" s="210">
        <v>45626</v>
      </c>
    </row>
    <row r="14" spans="1:7" ht="25.5">
      <c r="A14" s="405"/>
      <c r="B14" s="149" t="s">
        <v>19</v>
      </c>
      <c r="C14" s="145" t="s">
        <v>87</v>
      </c>
      <c r="D14" s="149" t="s">
        <v>328</v>
      </c>
      <c r="E14" s="149" t="s">
        <v>329</v>
      </c>
      <c r="F14" s="149" t="s">
        <v>330</v>
      </c>
      <c r="G14" s="210">
        <v>45412</v>
      </c>
    </row>
    <row r="15" spans="1:7" ht="48" customHeight="1">
      <c r="A15" s="405"/>
      <c r="B15" s="149" t="s">
        <v>31</v>
      </c>
      <c r="C15" s="145" t="s">
        <v>88</v>
      </c>
      <c r="D15" s="149" t="s">
        <v>331</v>
      </c>
      <c r="E15" s="149" t="s">
        <v>522</v>
      </c>
      <c r="F15" s="149" t="s">
        <v>332</v>
      </c>
      <c r="G15" s="211" t="s">
        <v>358</v>
      </c>
    </row>
    <row r="16" spans="1:7" ht="25.5">
      <c r="A16" s="405"/>
      <c r="B16" s="149"/>
      <c r="C16" s="145" t="s">
        <v>100</v>
      </c>
      <c r="D16" s="149" t="s">
        <v>333</v>
      </c>
      <c r="E16" s="149" t="s">
        <v>334</v>
      </c>
      <c r="F16" s="149" t="s">
        <v>330</v>
      </c>
      <c r="G16" s="210" t="s">
        <v>527</v>
      </c>
    </row>
    <row r="17" spans="1:7" ht="62.25" customHeight="1">
      <c r="A17" s="405"/>
      <c r="B17" s="149"/>
      <c r="C17" s="145" t="s">
        <v>101</v>
      </c>
      <c r="D17" s="117" t="s">
        <v>338</v>
      </c>
      <c r="E17" s="149" t="s">
        <v>336</v>
      </c>
      <c r="F17" s="115" t="s">
        <v>339</v>
      </c>
      <c r="G17" s="212" t="s">
        <v>360</v>
      </c>
    </row>
    <row r="18" spans="1:7" ht="51">
      <c r="A18" s="405"/>
      <c r="B18" s="149"/>
      <c r="C18" s="120" t="s">
        <v>102</v>
      </c>
      <c r="D18" s="115" t="s">
        <v>340</v>
      </c>
      <c r="E18" s="115" t="s">
        <v>336</v>
      </c>
      <c r="F18" s="115" t="s">
        <v>339</v>
      </c>
      <c r="G18" s="213" t="s">
        <v>361</v>
      </c>
    </row>
    <row r="19" spans="1:7" ht="62.25" customHeight="1">
      <c r="A19" s="387" t="s">
        <v>67</v>
      </c>
      <c r="B19" s="224"/>
      <c r="C19" s="98" t="s">
        <v>104</v>
      </c>
      <c r="D19" s="222" t="s">
        <v>478</v>
      </c>
      <c r="E19" s="121" t="s">
        <v>529</v>
      </c>
      <c r="F19" s="223" t="s">
        <v>339</v>
      </c>
      <c r="G19" s="220">
        <v>45473</v>
      </c>
    </row>
    <row r="20" spans="1:7" ht="62.25" customHeight="1">
      <c r="A20" s="387"/>
      <c r="B20" s="224"/>
      <c r="C20" s="98" t="s">
        <v>105</v>
      </c>
      <c r="D20" s="222" t="s">
        <v>479</v>
      </c>
      <c r="E20" s="121" t="s">
        <v>480</v>
      </c>
      <c r="F20" s="223" t="s">
        <v>339</v>
      </c>
      <c r="G20" s="220">
        <v>45641</v>
      </c>
    </row>
    <row r="21" spans="1:7" ht="37.5" customHeight="1">
      <c r="A21" s="387"/>
      <c r="B21" s="224" t="s">
        <v>31</v>
      </c>
      <c r="C21" s="221" t="s">
        <v>112</v>
      </c>
      <c r="D21" s="224" t="s">
        <v>335</v>
      </c>
      <c r="E21" s="224" t="s">
        <v>336</v>
      </c>
      <c r="F21" s="224" t="s">
        <v>337</v>
      </c>
      <c r="G21" s="214" t="s">
        <v>359</v>
      </c>
    </row>
    <row r="22" spans="1:7" ht="45">
      <c r="A22" s="387"/>
      <c r="B22" s="47"/>
      <c r="C22" s="221" t="s">
        <v>114</v>
      </c>
      <c r="D22" s="122" t="s">
        <v>508</v>
      </c>
      <c r="E22" s="122" t="s">
        <v>509</v>
      </c>
      <c r="F22" s="122" t="s">
        <v>510</v>
      </c>
      <c r="G22" s="215">
        <v>45381</v>
      </c>
    </row>
    <row r="23" spans="1:7" ht="45">
      <c r="A23" s="387"/>
      <c r="B23" s="224"/>
      <c r="C23" s="221" t="s">
        <v>115</v>
      </c>
      <c r="D23" s="122" t="s">
        <v>511</v>
      </c>
      <c r="E23" s="122" t="s">
        <v>512</v>
      </c>
      <c r="F23" s="122" t="s">
        <v>510</v>
      </c>
      <c r="G23" s="215">
        <v>45381</v>
      </c>
    </row>
    <row r="24" spans="1:7" ht="30">
      <c r="A24" s="405" t="s">
        <v>30</v>
      </c>
      <c r="B24" s="232" t="s">
        <v>20</v>
      </c>
      <c r="C24" s="233" t="s">
        <v>90</v>
      </c>
      <c r="D24" s="234" t="s">
        <v>383</v>
      </c>
      <c r="E24" s="235" t="s">
        <v>624</v>
      </c>
      <c r="F24" s="236" t="s">
        <v>384</v>
      </c>
      <c r="G24" s="237" t="s">
        <v>357</v>
      </c>
    </row>
    <row r="25" spans="1:7" ht="51">
      <c r="A25" s="405"/>
      <c r="B25" s="17" t="s">
        <v>20</v>
      </c>
      <c r="C25" s="120" t="s">
        <v>91</v>
      </c>
      <c r="D25" s="123" t="s">
        <v>341</v>
      </c>
      <c r="E25" s="149" t="s">
        <v>336</v>
      </c>
      <c r="F25" s="149" t="s">
        <v>342</v>
      </c>
      <c r="G25" s="216" t="s">
        <v>385</v>
      </c>
    </row>
    <row r="26" spans="1:7" ht="51" customHeight="1">
      <c r="A26" s="387" t="s">
        <v>32</v>
      </c>
      <c r="B26" s="18" t="s">
        <v>37</v>
      </c>
      <c r="C26" s="98" t="s">
        <v>93</v>
      </c>
      <c r="D26" s="124" t="s">
        <v>343</v>
      </c>
      <c r="E26" s="125" t="s">
        <v>344</v>
      </c>
      <c r="F26" s="125" t="s">
        <v>528</v>
      </c>
      <c r="G26" s="217">
        <v>45381</v>
      </c>
    </row>
    <row r="27" spans="1:7" ht="38.25">
      <c r="A27" s="387"/>
      <c r="B27" s="17"/>
      <c r="C27" s="98" t="s">
        <v>94</v>
      </c>
      <c r="D27" s="218" t="s">
        <v>513</v>
      </c>
      <c r="E27" s="126" t="s">
        <v>514</v>
      </c>
      <c r="F27" s="125" t="s">
        <v>528</v>
      </c>
      <c r="G27" s="219">
        <v>45471</v>
      </c>
    </row>
    <row r="28" spans="1:7" ht="38.25">
      <c r="A28" s="387"/>
      <c r="B28" s="17" t="s">
        <v>33</v>
      </c>
      <c r="C28" s="98" t="s">
        <v>95</v>
      </c>
      <c r="D28" s="124" t="s">
        <v>345</v>
      </c>
      <c r="E28" s="125" t="s">
        <v>515</v>
      </c>
      <c r="F28" s="125" t="s">
        <v>528</v>
      </c>
      <c r="G28" s="217">
        <v>45534</v>
      </c>
    </row>
    <row r="29" spans="1:7" ht="33.75" customHeight="1">
      <c r="A29" s="387"/>
      <c r="B29" s="19" t="s">
        <v>34</v>
      </c>
      <c r="C29" s="98" t="s">
        <v>96</v>
      </c>
      <c r="D29" s="124" t="s">
        <v>346</v>
      </c>
      <c r="E29" s="125" t="s">
        <v>347</v>
      </c>
      <c r="F29" s="125" t="s">
        <v>528</v>
      </c>
      <c r="G29" s="217">
        <v>45596</v>
      </c>
    </row>
    <row r="30" spans="1:7" ht="39" customHeight="1">
      <c r="A30" s="387"/>
      <c r="B30" s="19" t="s">
        <v>35</v>
      </c>
      <c r="C30" s="98" t="s">
        <v>106</v>
      </c>
      <c r="D30" s="124" t="s">
        <v>348</v>
      </c>
      <c r="E30" s="125" t="s">
        <v>648</v>
      </c>
      <c r="F30" s="125" t="s">
        <v>528</v>
      </c>
      <c r="G30" s="217">
        <v>45596</v>
      </c>
    </row>
    <row r="31" spans="1:7" ht="38.25">
      <c r="A31" s="387"/>
      <c r="B31" s="19" t="s">
        <v>36</v>
      </c>
      <c r="C31" s="98" t="s">
        <v>107</v>
      </c>
      <c r="D31" s="124" t="s">
        <v>349</v>
      </c>
      <c r="E31" s="125" t="s">
        <v>648</v>
      </c>
      <c r="F31" s="125" t="s">
        <v>528</v>
      </c>
      <c r="G31" s="217">
        <v>45596</v>
      </c>
    </row>
    <row r="32" spans="1:7" ht="38.25">
      <c r="A32" s="387"/>
      <c r="B32" s="19"/>
      <c r="C32" s="98" t="s">
        <v>108</v>
      </c>
      <c r="D32" s="124" t="s">
        <v>350</v>
      </c>
      <c r="E32" s="125" t="s">
        <v>648</v>
      </c>
      <c r="F32" s="125" t="s">
        <v>528</v>
      </c>
      <c r="G32" s="217">
        <v>45596</v>
      </c>
    </row>
    <row r="33" spans="1:7" ht="38.25">
      <c r="A33" s="387"/>
      <c r="B33" s="19"/>
      <c r="C33" s="98" t="s">
        <v>516</v>
      </c>
      <c r="D33" s="124" t="s">
        <v>649</v>
      </c>
      <c r="E33" s="125" t="s">
        <v>517</v>
      </c>
      <c r="F33" s="125" t="s">
        <v>528</v>
      </c>
      <c r="G33" s="217">
        <v>45625</v>
      </c>
    </row>
    <row r="34" spans="1:7" ht="39" customHeight="1">
      <c r="A34" s="387"/>
      <c r="B34" s="19"/>
      <c r="C34" s="98" t="s">
        <v>518</v>
      </c>
      <c r="D34" s="218" t="s">
        <v>519</v>
      </c>
      <c r="E34" s="126" t="s">
        <v>520</v>
      </c>
      <c r="F34" s="125" t="s">
        <v>528</v>
      </c>
      <c r="G34" s="219">
        <v>45646</v>
      </c>
    </row>
    <row r="35" spans="1:7" ht="65.25" customHeight="1">
      <c r="A35" s="349" t="s">
        <v>47</v>
      </c>
      <c r="B35" s="20"/>
      <c r="C35" s="145" t="s">
        <v>97</v>
      </c>
      <c r="D35" s="149" t="s">
        <v>351</v>
      </c>
      <c r="E35" s="149" t="s">
        <v>352</v>
      </c>
      <c r="F35" s="149" t="s">
        <v>353</v>
      </c>
      <c r="G35" s="212">
        <v>45611</v>
      </c>
    </row>
    <row r="36" spans="1:7" ht="49.5" customHeight="1">
      <c r="A36" s="406"/>
      <c r="B36" s="20"/>
      <c r="C36" s="120" t="s">
        <v>98</v>
      </c>
      <c r="D36" s="115" t="s">
        <v>521</v>
      </c>
      <c r="E36" s="115" t="s">
        <v>354</v>
      </c>
      <c r="F36" s="115" t="s">
        <v>355</v>
      </c>
      <c r="G36" s="213">
        <v>45535</v>
      </c>
    </row>
    <row r="37" spans="1:7" ht="25.5" customHeight="1">
      <c r="A37" s="389" t="s">
        <v>84</v>
      </c>
      <c r="B37" s="31"/>
      <c r="C37" s="145" t="s">
        <v>109</v>
      </c>
      <c r="D37" s="147" t="s">
        <v>163</v>
      </c>
      <c r="E37" s="123" t="s">
        <v>625</v>
      </c>
      <c r="F37" s="123" t="s">
        <v>626</v>
      </c>
      <c r="G37" s="216">
        <v>45641</v>
      </c>
    </row>
    <row r="38" spans="1:7" ht="25.5">
      <c r="A38" s="390"/>
      <c r="B38" s="242"/>
      <c r="C38" s="120" t="s">
        <v>556</v>
      </c>
      <c r="D38" s="243" t="s">
        <v>187</v>
      </c>
      <c r="E38" s="244" t="s">
        <v>356</v>
      </c>
      <c r="F38" s="244" t="s">
        <v>392</v>
      </c>
      <c r="G38" s="245">
        <v>45641</v>
      </c>
    </row>
    <row r="39" spans="1:7" ht="60" customHeight="1">
      <c r="A39" s="388" t="s">
        <v>673</v>
      </c>
      <c r="B39" s="388"/>
      <c r="C39" s="388"/>
      <c r="D39" s="388"/>
      <c r="E39" s="388"/>
      <c r="F39" s="388"/>
      <c r="G39" s="388"/>
    </row>
  </sheetData>
  <mergeCells count="18">
    <mergeCell ref="C11:D11"/>
    <mergeCell ref="A24:A25"/>
    <mergeCell ref="A19:A23"/>
    <mergeCell ref="A39:G39"/>
    <mergeCell ref="A37:A38"/>
    <mergeCell ref="A1:G1"/>
    <mergeCell ref="A2:G2"/>
    <mergeCell ref="A3:G3"/>
    <mergeCell ref="C6:G6"/>
    <mergeCell ref="C4:G4"/>
    <mergeCell ref="C5:G5"/>
    <mergeCell ref="C7:G7"/>
    <mergeCell ref="C9:G9"/>
    <mergeCell ref="C8:G8"/>
    <mergeCell ref="A12:A18"/>
    <mergeCell ref="A35:A36"/>
    <mergeCell ref="A26:A34"/>
    <mergeCell ref="A10:G10"/>
  </mergeCells>
  <pageMargins left="0.70866141732283472" right="0.70866141732283472" top="0.74803149606299213" bottom="0.74803149606299213" header="0.31496062992125984" footer="0.31496062992125984"/>
  <pageSetup scale="51"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zoomScaleNormal="100" workbookViewId="0">
      <selection sqref="A1:F29"/>
    </sheetView>
  </sheetViews>
  <sheetFormatPr baseColWidth="10" defaultColWidth="29.28515625" defaultRowHeight="12.75"/>
  <cols>
    <col min="1" max="1" width="17" style="1" customWidth="1"/>
    <col min="2" max="2" width="12.28515625" style="11" customWidth="1"/>
    <col min="3" max="3" width="71.7109375" style="1" customWidth="1"/>
    <col min="4" max="4" width="40.28515625" style="11" customWidth="1"/>
    <col min="5" max="5" width="15.5703125" style="11" customWidth="1"/>
    <col min="6" max="6" width="29.28515625" style="11"/>
    <col min="7" max="16384" width="29.28515625" style="1"/>
  </cols>
  <sheetData>
    <row r="1" spans="1:6" ht="15.75">
      <c r="A1" s="251" t="s">
        <v>0</v>
      </c>
      <c r="B1" s="252"/>
      <c r="C1" s="252"/>
      <c r="D1" s="252"/>
      <c r="E1" s="252"/>
      <c r="F1" s="253"/>
    </row>
    <row r="2" spans="1:6" ht="15.75" customHeight="1">
      <c r="A2" s="254" t="s">
        <v>592</v>
      </c>
      <c r="B2" s="255"/>
      <c r="C2" s="255"/>
      <c r="D2" s="255"/>
      <c r="E2" s="255"/>
      <c r="F2" s="256"/>
    </row>
    <row r="3" spans="1:6" ht="17.25" customHeight="1">
      <c r="A3" s="257" t="s">
        <v>125</v>
      </c>
      <c r="B3" s="258"/>
      <c r="C3" s="258"/>
      <c r="D3" s="258"/>
      <c r="E3" s="258"/>
      <c r="F3" s="259"/>
    </row>
    <row r="4" spans="1:6" ht="12.75" customHeight="1">
      <c r="A4" s="411" t="s">
        <v>38</v>
      </c>
      <c r="B4" s="412"/>
      <c r="C4" s="368" t="s">
        <v>113</v>
      </c>
      <c r="D4" s="369"/>
      <c r="E4" s="369"/>
      <c r="F4" s="370"/>
    </row>
    <row r="5" spans="1:6">
      <c r="A5" s="411" t="s">
        <v>126</v>
      </c>
      <c r="B5" s="412"/>
      <c r="C5" s="408" t="s">
        <v>651</v>
      </c>
      <c r="D5" s="409"/>
      <c r="E5" s="409"/>
      <c r="F5" s="410"/>
    </row>
    <row r="6" spans="1:6" ht="12.75" customHeight="1">
      <c r="A6" s="411" t="s">
        <v>39</v>
      </c>
      <c r="B6" s="412"/>
      <c r="C6" s="413" t="s">
        <v>48</v>
      </c>
      <c r="D6" s="414"/>
      <c r="E6" s="414"/>
      <c r="F6" s="415"/>
    </row>
    <row r="7" spans="1:6">
      <c r="A7" s="411" t="s">
        <v>40</v>
      </c>
      <c r="B7" s="412"/>
      <c r="C7" s="408" t="s">
        <v>49</v>
      </c>
      <c r="D7" s="409"/>
      <c r="E7" s="409"/>
      <c r="F7" s="410"/>
    </row>
    <row r="8" spans="1:6">
      <c r="A8" s="411" t="s">
        <v>41</v>
      </c>
      <c r="B8" s="412"/>
      <c r="C8" s="408" t="s">
        <v>66</v>
      </c>
      <c r="D8" s="409"/>
      <c r="E8" s="409"/>
      <c r="F8" s="410"/>
    </row>
    <row r="9" spans="1:6">
      <c r="A9" s="422" t="s">
        <v>50</v>
      </c>
      <c r="B9" s="423"/>
      <c r="C9" s="418" t="s">
        <v>615</v>
      </c>
      <c r="D9" s="419"/>
      <c r="E9" s="419"/>
      <c r="F9" s="420"/>
    </row>
    <row r="10" spans="1:6" ht="20.25" customHeight="1">
      <c r="A10" s="421" t="s">
        <v>678</v>
      </c>
      <c r="B10" s="421"/>
      <c r="C10" s="421"/>
      <c r="D10" s="421"/>
      <c r="E10" s="421"/>
      <c r="F10" s="421"/>
    </row>
    <row r="11" spans="1:6" ht="27.75" customHeight="1">
      <c r="A11" s="113" t="s">
        <v>27</v>
      </c>
      <c r="B11" s="417" t="s">
        <v>2</v>
      </c>
      <c r="C11" s="417"/>
      <c r="D11" s="113" t="s">
        <v>42</v>
      </c>
      <c r="E11" s="113" t="s">
        <v>25</v>
      </c>
      <c r="F11" s="113" t="s">
        <v>3</v>
      </c>
    </row>
    <row r="12" spans="1:6" ht="25.5" customHeight="1">
      <c r="A12" s="416" t="s">
        <v>595</v>
      </c>
      <c r="B12" s="226" t="s">
        <v>85</v>
      </c>
      <c r="C12" s="225" t="s">
        <v>437</v>
      </c>
      <c r="D12" s="225" t="s">
        <v>438</v>
      </c>
      <c r="E12" s="114">
        <v>45350</v>
      </c>
      <c r="F12" s="228" t="s">
        <v>439</v>
      </c>
    </row>
    <row r="13" spans="1:6" ht="25.5">
      <c r="A13" s="416"/>
      <c r="B13" s="226" t="s">
        <v>86</v>
      </c>
      <c r="C13" s="225" t="s">
        <v>440</v>
      </c>
      <c r="D13" s="225" t="s">
        <v>441</v>
      </c>
      <c r="E13" s="114">
        <v>45412</v>
      </c>
      <c r="F13" s="228" t="s">
        <v>442</v>
      </c>
    </row>
    <row r="14" spans="1:6">
      <c r="A14" s="416"/>
      <c r="B14" s="226" t="s">
        <v>87</v>
      </c>
      <c r="C14" s="225" t="s">
        <v>443</v>
      </c>
      <c r="D14" s="225" t="s">
        <v>444</v>
      </c>
      <c r="E14" s="114">
        <v>45412</v>
      </c>
      <c r="F14" s="228" t="s">
        <v>439</v>
      </c>
    </row>
    <row r="15" spans="1:6" ht="25.5">
      <c r="A15" s="416"/>
      <c r="B15" s="226" t="s">
        <v>88</v>
      </c>
      <c r="C15" s="225" t="s">
        <v>445</v>
      </c>
      <c r="D15" s="225" t="s">
        <v>446</v>
      </c>
      <c r="E15" s="114">
        <v>45327</v>
      </c>
      <c r="F15" s="228" t="s">
        <v>439</v>
      </c>
    </row>
    <row r="16" spans="1:6" ht="38.25">
      <c r="A16" s="416"/>
      <c r="B16" s="226" t="s">
        <v>100</v>
      </c>
      <c r="C16" s="225" t="s">
        <v>447</v>
      </c>
      <c r="D16" s="225" t="s">
        <v>448</v>
      </c>
      <c r="E16" s="114">
        <v>45534</v>
      </c>
      <c r="F16" s="228" t="s">
        <v>439</v>
      </c>
    </row>
    <row r="17" spans="1:6" ht="38.25">
      <c r="A17" s="416"/>
      <c r="B17" s="98" t="s">
        <v>101</v>
      </c>
      <c r="C17" s="225" t="s">
        <v>449</v>
      </c>
      <c r="D17" s="225" t="s">
        <v>450</v>
      </c>
      <c r="E17" s="114">
        <v>45381</v>
      </c>
      <c r="F17" s="228" t="s">
        <v>439</v>
      </c>
    </row>
    <row r="18" spans="1:6" ht="25.5">
      <c r="A18" s="416"/>
      <c r="B18" s="226" t="s">
        <v>102</v>
      </c>
      <c r="C18" s="225" t="s">
        <v>451</v>
      </c>
      <c r="D18" s="225" t="s">
        <v>452</v>
      </c>
      <c r="E18" s="114">
        <v>45503</v>
      </c>
      <c r="F18" s="228" t="s">
        <v>453</v>
      </c>
    </row>
    <row r="19" spans="1:6" ht="38.25">
      <c r="A19" s="416"/>
      <c r="B19" s="226" t="s">
        <v>103</v>
      </c>
      <c r="C19" s="225" t="s">
        <v>454</v>
      </c>
      <c r="D19" s="225" t="s">
        <v>455</v>
      </c>
      <c r="E19" s="114" t="s">
        <v>456</v>
      </c>
      <c r="F19" s="228" t="s">
        <v>439</v>
      </c>
    </row>
    <row r="20" spans="1:6" ht="33.75" customHeight="1">
      <c r="A20" s="416" t="s">
        <v>596</v>
      </c>
      <c r="B20" s="226" t="s">
        <v>104</v>
      </c>
      <c r="C20" s="225" t="s">
        <v>623</v>
      </c>
      <c r="D20" s="230" t="s">
        <v>457</v>
      </c>
      <c r="E20" s="114">
        <v>45473</v>
      </c>
      <c r="F20" s="228" t="s">
        <v>458</v>
      </c>
    </row>
    <row r="21" spans="1:6" ht="49.5" customHeight="1">
      <c r="A21" s="416"/>
      <c r="B21" s="226" t="s">
        <v>105</v>
      </c>
      <c r="C21" s="225" t="s">
        <v>459</v>
      </c>
      <c r="D21" s="225" t="s">
        <v>460</v>
      </c>
      <c r="E21" s="114">
        <v>45412</v>
      </c>
      <c r="F21" s="228" t="s">
        <v>461</v>
      </c>
    </row>
    <row r="22" spans="1:6" ht="25.5">
      <c r="A22" s="416"/>
      <c r="B22" s="226" t="s">
        <v>112</v>
      </c>
      <c r="C22" s="225" t="s">
        <v>462</v>
      </c>
      <c r="D22" s="225" t="s">
        <v>463</v>
      </c>
      <c r="E22" s="114">
        <v>45442</v>
      </c>
      <c r="F22" s="228" t="s">
        <v>432</v>
      </c>
    </row>
    <row r="23" spans="1:6" ht="38.25" customHeight="1">
      <c r="A23" s="416" t="s">
        <v>597</v>
      </c>
      <c r="B23" s="226" t="s">
        <v>90</v>
      </c>
      <c r="C23" s="225" t="s">
        <v>465</v>
      </c>
      <c r="D23" s="225" t="s">
        <v>466</v>
      </c>
      <c r="E23" s="114">
        <v>45412</v>
      </c>
      <c r="F23" s="228" t="s">
        <v>439</v>
      </c>
    </row>
    <row r="24" spans="1:6" ht="51" customHeight="1">
      <c r="A24" s="416"/>
      <c r="B24" s="226" t="s">
        <v>91</v>
      </c>
      <c r="C24" s="225" t="s">
        <v>467</v>
      </c>
      <c r="D24" s="225" t="s">
        <v>464</v>
      </c>
      <c r="E24" s="114">
        <v>45641</v>
      </c>
      <c r="F24" s="228" t="s">
        <v>439</v>
      </c>
    </row>
    <row r="25" spans="1:6" ht="51" customHeight="1">
      <c r="A25" s="416"/>
      <c r="B25" s="226" t="s">
        <v>92</v>
      </c>
      <c r="C25" s="225" t="s">
        <v>468</v>
      </c>
      <c r="D25" s="225" t="s">
        <v>469</v>
      </c>
      <c r="E25" s="114">
        <v>45641</v>
      </c>
      <c r="F25" s="228" t="s">
        <v>439</v>
      </c>
    </row>
    <row r="26" spans="1:6" ht="51" customHeight="1">
      <c r="A26" s="416"/>
      <c r="B26" s="142" t="s">
        <v>110</v>
      </c>
      <c r="C26" s="225" t="s">
        <v>471</v>
      </c>
      <c r="D26" s="225" t="s">
        <v>472</v>
      </c>
      <c r="E26" s="114">
        <v>45641</v>
      </c>
      <c r="F26" s="228" t="s">
        <v>439</v>
      </c>
    </row>
    <row r="27" spans="1:6" ht="51" customHeight="1">
      <c r="A27" s="416"/>
      <c r="B27" s="142" t="s">
        <v>470</v>
      </c>
      <c r="C27" s="225" t="s">
        <v>474</v>
      </c>
      <c r="D27" s="225" t="s">
        <v>475</v>
      </c>
      <c r="E27" s="114">
        <v>45641</v>
      </c>
      <c r="F27" s="228" t="s">
        <v>439</v>
      </c>
    </row>
    <row r="28" spans="1:6" ht="51" customHeight="1">
      <c r="A28" s="416"/>
      <c r="B28" s="246" t="s">
        <v>473</v>
      </c>
      <c r="C28" s="225" t="s">
        <v>538</v>
      </c>
      <c r="D28" s="225" t="s">
        <v>476</v>
      </c>
      <c r="E28" s="114">
        <v>45350</v>
      </c>
      <c r="F28" s="228" t="s">
        <v>477</v>
      </c>
    </row>
    <row r="29" spans="1:6" ht="38.25" customHeight="1">
      <c r="A29" s="407" t="s">
        <v>674</v>
      </c>
      <c r="B29" s="407"/>
      <c r="C29" s="407"/>
      <c r="D29" s="407"/>
      <c r="E29" s="407"/>
      <c r="F29" s="407"/>
    </row>
  </sheetData>
  <mergeCells count="21">
    <mergeCell ref="B11:C11"/>
    <mergeCell ref="A23:A28"/>
    <mergeCell ref="C9:F9"/>
    <mergeCell ref="A10:F10"/>
    <mergeCell ref="A9:B9"/>
    <mergeCell ref="A29:F29"/>
    <mergeCell ref="A1:F1"/>
    <mergeCell ref="A2:F2"/>
    <mergeCell ref="A3:F3"/>
    <mergeCell ref="C7:F7"/>
    <mergeCell ref="C8:F8"/>
    <mergeCell ref="C4:F4"/>
    <mergeCell ref="A4:B4"/>
    <mergeCell ref="C5:F5"/>
    <mergeCell ref="C6:F6"/>
    <mergeCell ref="A5:B5"/>
    <mergeCell ref="A6:B6"/>
    <mergeCell ref="A7:B7"/>
    <mergeCell ref="A8:B8"/>
    <mergeCell ref="A12:A19"/>
    <mergeCell ref="A20:A22"/>
  </mergeCells>
  <pageMargins left="0.70866141732283472" right="0.70866141732283472" top="0.74803149606299213" bottom="0.74803149606299213" header="0.31496062992125984" footer="0.31496062992125984"/>
  <pageSetup scale="49" fitToHeight="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opLeftCell="A19" workbookViewId="0">
      <selection activeCell="F32" sqref="F32"/>
    </sheetView>
  </sheetViews>
  <sheetFormatPr baseColWidth="10" defaultColWidth="40.85546875" defaultRowHeight="15"/>
  <cols>
    <col min="1" max="1" width="34.5703125" customWidth="1"/>
    <col min="2" max="2" width="44.42578125" customWidth="1"/>
    <col min="3" max="3" width="24.28515625" customWidth="1"/>
    <col min="4" max="4" width="25.85546875" customWidth="1"/>
    <col min="5" max="5" width="3" customWidth="1"/>
    <col min="8" max="8" width="22.85546875" customWidth="1"/>
    <col min="9" max="9" width="20.5703125" bestFit="1" customWidth="1"/>
  </cols>
  <sheetData>
    <row r="1" spans="1:10" ht="36.75" thickBot="1">
      <c r="A1" s="424" t="s">
        <v>592</v>
      </c>
      <c r="B1" s="425"/>
      <c r="C1" s="425"/>
      <c r="D1" s="426"/>
      <c r="E1" s="166"/>
      <c r="F1" s="443" t="s">
        <v>668</v>
      </c>
      <c r="G1" s="444"/>
      <c r="H1" s="444"/>
      <c r="I1" s="444"/>
      <c r="J1" s="445"/>
    </row>
    <row r="2" spans="1:10" ht="46.5">
      <c r="A2" s="178" t="s">
        <v>60</v>
      </c>
      <c r="B2" s="164" t="s">
        <v>61</v>
      </c>
      <c r="C2" s="165" t="s">
        <v>608</v>
      </c>
      <c r="D2" s="179" t="s">
        <v>117</v>
      </c>
      <c r="E2" s="177"/>
      <c r="F2" s="170" t="s">
        <v>60</v>
      </c>
      <c r="G2" s="171" t="s">
        <v>61</v>
      </c>
      <c r="H2" s="171" t="s">
        <v>654</v>
      </c>
      <c r="I2" s="171" t="s">
        <v>655</v>
      </c>
      <c r="J2" s="172" t="s">
        <v>117</v>
      </c>
    </row>
    <row r="3" spans="1:10" ht="15.75">
      <c r="A3" s="438" t="s">
        <v>598</v>
      </c>
      <c r="B3" s="6" t="s">
        <v>15</v>
      </c>
      <c r="C3" s="5">
        <v>6</v>
      </c>
      <c r="D3" s="427">
        <f>SUM(C3:C7)</f>
        <v>18</v>
      </c>
      <c r="E3" s="167"/>
      <c r="F3" s="450" t="s">
        <v>665</v>
      </c>
      <c r="G3" s="4" t="s">
        <v>5</v>
      </c>
      <c r="H3" s="5">
        <v>1</v>
      </c>
      <c r="I3" s="158"/>
      <c r="J3" s="432">
        <f>SUM(H3:H7)</f>
        <v>12</v>
      </c>
    </row>
    <row r="4" spans="1:10" ht="30">
      <c r="A4" s="439"/>
      <c r="B4" s="6" t="s">
        <v>16</v>
      </c>
      <c r="C4" s="5">
        <v>4</v>
      </c>
      <c r="D4" s="427"/>
      <c r="E4" s="167"/>
      <c r="F4" s="450"/>
      <c r="G4" s="4" t="s">
        <v>6</v>
      </c>
      <c r="H4" s="5">
        <v>1</v>
      </c>
      <c r="I4" s="158"/>
      <c r="J4" s="432"/>
    </row>
    <row r="5" spans="1:10" ht="15.75">
      <c r="A5" s="439"/>
      <c r="B5" s="6" t="s">
        <v>43</v>
      </c>
      <c r="C5" s="5">
        <v>4</v>
      </c>
      <c r="D5" s="427"/>
      <c r="E5" s="167"/>
      <c r="F5" s="450"/>
      <c r="G5" s="4" t="s">
        <v>7</v>
      </c>
      <c r="H5" s="5">
        <v>3</v>
      </c>
      <c r="I5" s="158"/>
      <c r="J5" s="432"/>
    </row>
    <row r="6" spans="1:10" ht="15.75">
      <c r="A6" s="439"/>
      <c r="B6" s="6" t="s">
        <v>17</v>
      </c>
      <c r="C6" s="5">
        <v>3</v>
      </c>
      <c r="D6" s="427"/>
      <c r="E6" s="167"/>
      <c r="F6" s="450"/>
      <c r="G6" s="4" t="s">
        <v>8</v>
      </c>
      <c r="H6" s="5">
        <v>4</v>
      </c>
      <c r="I6" s="158"/>
      <c r="J6" s="432"/>
    </row>
    <row r="7" spans="1:10" ht="30">
      <c r="A7" s="440"/>
      <c r="B7" s="6" t="s">
        <v>18</v>
      </c>
      <c r="C7" s="5">
        <v>1</v>
      </c>
      <c r="D7" s="427"/>
      <c r="E7" s="167"/>
      <c r="F7" s="450"/>
      <c r="G7" s="4" t="s">
        <v>9</v>
      </c>
      <c r="H7" s="5">
        <v>3</v>
      </c>
      <c r="I7" s="158"/>
      <c r="J7" s="432"/>
    </row>
    <row r="8" spans="1:10" ht="46.5">
      <c r="A8" s="436" t="s">
        <v>601</v>
      </c>
      <c r="B8" s="4" t="s">
        <v>5</v>
      </c>
      <c r="C8" s="5">
        <v>1</v>
      </c>
      <c r="D8" s="430">
        <f>SUM(C8:C12)</f>
        <v>12</v>
      </c>
      <c r="E8" s="168"/>
      <c r="F8" s="173" t="s">
        <v>666</v>
      </c>
      <c r="G8" s="4" t="s">
        <v>523</v>
      </c>
      <c r="H8" s="5">
        <v>15</v>
      </c>
      <c r="I8" s="159"/>
      <c r="J8" s="174">
        <f>SUM(H8)</f>
        <v>15</v>
      </c>
    </row>
    <row r="9" spans="1:10" ht="30">
      <c r="A9" s="436"/>
      <c r="B9" s="4" t="s">
        <v>6</v>
      </c>
      <c r="C9" s="5">
        <v>1</v>
      </c>
      <c r="D9" s="431"/>
      <c r="E9" s="168"/>
      <c r="F9" s="449" t="s">
        <v>667</v>
      </c>
      <c r="G9" s="6" t="s">
        <v>524</v>
      </c>
      <c r="H9" s="5">
        <v>8</v>
      </c>
      <c r="I9" s="160"/>
      <c r="J9" s="427">
        <f>SUM(H9:H12)</f>
        <v>20</v>
      </c>
    </row>
    <row r="10" spans="1:10" ht="15.75">
      <c r="A10" s="436"/>
      <c r="B10" s="4" t="s">
        <v>7</v>
      </c>
      <c r="C10" s="5">
        <v>3</v>
      </c>
      <c r="D10" s="431"/>
      <c r="E10" s="168"/>
      <c r="F10" s="449"/>
      <c r="G10" s="6" t="s">
        <v>656</v>
      </c>
      <c r="H10" s="5">
        <v>5</v>
      </c>
      <c r="I10" s="160"/>
      <c r="J10" s="427"/>
    </row>
    <row r="11" spans="1:10" ht="30">
      <c r="A11" s="436"/>
      <c r="B11" s="4" t="s">
        <v>8</v>
      </c>
      <c r="C11" s="5">
        <v>4</v>
      </c>
      <c r="D11" s="432"/>
      <c r="E11" s="168"/>
      <c r="F11" s="449"/>
      <c r="G11" s="6" t="s">
        <v>525</v>
      </c>
      <c r="H11" s="5">
        <v>0</v>
      </c>
      <c r="I11" s="161"/>
      <c r="J11" s="428"/>
    </row>
    <row r="12" spans="1:10" ht="30">
      <c r="A12" s="436"/>
      <c r="B12" s="4" t="s">
        <v>9</v>
      </c>
      <c r="C12" s="5">
        <v>3</v>
      </c>
      <c r="D12" s="433"/>
      <c r="E12" s="168"/>
      <c r="F12" s="449"/>
      <c r="G12" s="6" t="s">
        <v>526</v>
      </c>
      <c r="H12" s="5">
        <v>7</v>
      </c>
      <c r="I12" s="161"/>
      <c r="J12" s="429"/>
    </row>
    <row r="13" spans="1:10" ht="30">
      <c r="A13" s="438" t="s">
        <v>602</v>
      </c>
      <c r="B13" s="6" t="s">
        <v>603</v>
      </c>
      <c r="C13" s="5">
        <v>2</v>
      </c>
      <c r="D13" s="427">
        <f>SUM(C13:C16)</f>
        <v>6</v>
      </c>
      <c r="E13" s="167"/>
      <c r="F13" s="446" t="s">
        <v>657</v>
      </c>
      <c r="G13" s="6" t="s">
        <v>658</v>
      </c>
      <c r="H13" s="5">
        <v>2</v>
      </c>
      <c r="I13" s="160"/>
      <c r="J13" s="427">
        <f>SUM(H13:H17)</f>
        <v>6</v>
      </c>
    </row>
    <row r="14" spans="1:10" ht="30">
      <c r="A14" s="439"/>
      <c r="B14" s="6" t="s">
        <v>604</v>
      </c>
      <c r="C14" s="5">
        <v>2</v>
      </c>
      <c r="D14" s="427"/>
      <c r="E14" s="167"/>
      <c r="F14" s="447"/>
      <c r="G14" s="6" t="s">
        <v>659</v>
      </c>
      <c r="H14" s="5">
        <v>2</v>
      </c>
      <c r="I14" s="162"/>
      <c r="J14" s="427"/>
    </row>
    <row r="15" spans="1:10" ht="30">
      <c r="A15" s="439"/>
      <c r="B15" s="6" t="s">
        <v>605</v>
      </c>
      <c r="C15" s="5">
        <v>1</v>
      </c>
      <c r="D15" s="427"/>
      <c r="E15" s="167"/>
      <c r="F15" s="447"/>
      <c r="G15" s="6" t="s">
        <v>67</v>
      </c>
      <c r="H15" s="5" t="s">
        <v>523</v>
      </c>
      <c r="I15" s="162"/>
      <c r="J15" s="427"/>
    </row>
    <row r="16" spans="1:10" ht="15.75">
      <c r="A16" s="440"/>
      <c r="B16" s="6" t="s">
        <v>606</v>
      </c>
      <c r="C16" s="5">
        <v>1</v>
      </c>
      <c r="D16" s="427"/>
      <c r="E16" s="167"/>
      <c r="F16" s="447"/>
      <c r="G16" s="6" t="s">
        <v>660</v>
      </c>
      <c r="H16" s="5">
        <v>1</v>
      </c>
      <c r="I16" s="162"/>
      <c r="J16" s="427"/>
    </row>
    <row r="17" spans="1:10" ht="69.75">
      <c r="A17" s="180" t="s">
        <v>594</v>
      </c>
      <c r="B17" s="4" t="s">
        <v>523</v>
      </c>
      <c r="C17" s="5">
        <v>11</v>
      </c>
      <c r="D17" s="174">
        <f>SUM(C17)</f>
        <v>11</v>
      </c>
      <c r="E17" s="167"/>
      <c r="F17" s="448"/>
      <c r="G17" s="6" t="s">
        <v>661</v>
      </c>
      <c r="H17" s="5">
        <v>1</v>
      </c>
      <c r="I17" s="162"/>
      <c r="J17" s="427"/>
    </row>
    <row r="18" spans="1:10" ht="45">
      <c r="A18" s="437" t="s">
        <v>599</v>
      </c>
      <c r="B18" s="6" t="s">
        <v>29</v>
      </c>
      <c r="C18" s="3">
        <v>7</v>
      </c>
      <c r="D18" s="427">
        <f>SUM(C18:C22)</f>
        <v>25</v>
      </c>
      <c r="E18" s="167"/>
      <c r="F18" s="446" t="s">
        <v>662</v>
      </c>
      <c r="G18" s="6" t="s">
        <v>15</v>
      </c>
      <c r="H18" s="5">
        <v>6</v>
      </c>
      <c r="I18" s="162"/>
      <c r="J18" s="427">
        <f>SUM(H18:H22)</f>
        <v>18</v>
      </c>
    </row>
    <row r="19" spans="1:10" ht="15.75">
      <c r="A19" s="437"/>
      <c r="B19" s="6" t="s">
        <v>30</v>
      </c>
      <c r="C19" s="3">
        <v>2</v>
      </c>
      <c r="D19" s="427"/>
      <c r="E19" s="167"/>
      <c r="F19" s="447"/>
      <c r="G19" s="6" t="s">
        <v>16</v>
      </c>
      <c r="H19" s="5">
        <v>4</v>
      </c>
      <c r="I19" s="162"/>
      <c r="J19" s="427"/>
    </row>
    <row r="20" spans="1:10" ht="30">
      <c r="A20" s="437"/>
      <c r="B20" s="6" t="s">
        <v>67</v>
      </c>
      <c r="C20" s="3">
        <v>5</v>
      </c>
      <c r="D20" s="427"/>
      <c r="E20" s="167"/>
      <c r="F20" s="447"/>
      <c r="G20" s="6" t="s">
        <v>43</v>
      </c>
      <c r="H20" s="5">
        <v>4</v>
      </c>
      <c r="I20" s="162"/>
      <c r="J20" s="427"/>
    </row>
    <row r="21" spans="1:10" ht="15.75">
      <c r="A21" s="437"/>
      <c r="B21" s="6" t="s">
        <v>32</v>
      </c>
      <c r="C21" s="3">
        <v>9</v>
      </c>
      <c r="D21" s="427"/>
      <c r="E21" s="167"/>
      <c r="F21" s="447"/>
      <c r="G21" s="6" t="s">
        <v>17</v>
      </c>
      <c r="H21" s="5">
        <v>3</v>
      </c>
      <c r="I21" s="162"/>
      <c r="J21" s="427"/>
    </row>
    <row r="22" spans="1:10" ht="30">
      <c r="A22" s="437"/>
      <c r="B22" s="6" t="s">
        <v>47</v>
      </c>
      <c r="C22" s="3">
        <v>2</v>
      </c>
      <c r="D22" s="427"/>
      <c r="E22" s="167"/>
      <c r="F22" s="448"/>
      <c r="G22" s="6" t="s">
        <v>18</v>
      </c>
      <c r="H22" s="5">
        <v>1</v>
      </c>
      <c r="I22" s="162"/>
      <c r="J22" s="427"/>
    </row>
    <row r="23" spans="1:10" ht="45">
      <c r="A23" s="437" t="s">
        <v>600</v>
      </c>
      <c r="B23" s="6" t="s">
        <v>524</v>
      </c>
      <c r="C23" s="5">
        <v>8</v>
      </c>
      <c r="D23" s="427">
        <f>SUM(C23:C26)</f>
        <v>17</v>
      </c>
      <c r="E23" s="167"/>
      <c r="F23" s="449" t="s">
        <v>663</v>
      </c>
      <c r="G23" s="6" t="s">
        <v>29</v>
      </c>
      <c r="H23" s="3">
        <v>7</v>
      </c>
      <c r="I23" s="162"/>
      <c r="J23" s="427">
        <f>SUM(H23:H26)</f>
        <v>16</v>
      </c>
    </row>
    <row r="24" spans="1:10" ht="15.75">
      <c r="A24" s="437"/>
      <c r="B24" s="6" t="s">
        <v>622</v>
      </c>
      <c r="C24" s="5">
        <v>3</v>
      </c>
      <c r="D24" s="427"/>
      <c r="E24" s="167"/>
      <c r="F24" s="449"/>
      <c r="G24" s="6" t="s">
        <v>30</v>
      </c>
      <c r="H24" s="3">
        <v>2</v>
      </c>
      <c r="I24" s="162"/>
      <c r="J24" s="427"/>
    </row>
    <row r="25" spans="1:10" ht="30">
      <c r="A25" s="437"/>
      <c r="B25" s="6" t="s">
        <v>525</v>
      </c>
      <c r="C25" s="5">
        <v>0</v>
      </c>
      <c r="D25" s="428"/>
      <c r="E25" s="168"/>
      <c r="F25" s="449"/>
      <c r="G25" s="6" t="s">
        <v>67</v>
      </c>
      <c r="H25" s="3">
        <v>5</v>
      </c>
      <c r="I25" s="162"/>
      <c r="J25" s="427"/>
    </row>
    <row r="26" spans="1:10" ht="30">
      <c r="A26" s="437"/>
      <c r="B26" s="6" t="s">
        <v>526</v>
      </c>
      <c r="C26" s="5">
        <v>6</v>
      </c>
      <c r="D26" s="429"/>
      <c r="E26" s="168"/>
      <c r="F26" s="449"/>
      <c r="G26" s="6" t="s">
        <v>47</v>
      </c>
      <c r="H26" s="3">
        <v>2</v>
      </c>
      <c r="I26" s="162"/>
      <c r="J26" s="427"/>
    </row>
    <row r="27" spans="1:10" ht="23.25">
      <c r="A27" s="181" t="s">
        <v>84</v>
      </c>
      <c r="B27" s="27" t="s">
        <v>669</v>
      </c>
      <c r="C27" s="28">
        <v>2</v>
      </c>
      <c r="D27" s="174">
        <f>SUM(C27)</f>
        <v>2</v>
      </c>
      <c r="E27" s="168"/>
      <c r="F27" s="175" t="s">
        <v>84</v>
      </c>
      <c r="G27" s="27" t="s">
        <v>669</v>
      </c>
      <c r="H27" s="28">
        <v>2</v>
      </c>
      <c r="I27" s="163"/>
      <c r="J27" s="174">
        <f>SUM(H27)</f>
        <v>2</v>
      </c>
    </row>
    <row r="28" spans="1:10" ht="19.5" thickBot="1">
      <c r="A28" s="434" t="s">
        <v>607</v>
      </c>
      <c r="B28" s="435"/>
      <c r="C28" s="182">
        <f>SUM(C3:C27)</f>
        <v>91</v>
      </c>
      <c r="D28" s="183">
        <f>SUM(D3:D27)</f>
        <v>91</v>
      </c>
      <c r="E28" s="169"/>
      <c r="F28" s="441" t="s">
        <v>664</v>
      </c>
      <c r="G28" s="442"/>
      <c r="H28" s="442">
        <f>SUM(H3:H27)</f>
        <v>89</v>
      </c>
      <c r="I28" s="442"/>
      <c r="J28" s="176">
        <f>SUM(J3:J27)</f>
        <v>89</v>
      </c>
    </row>
  </sheetData>
  <mergeCells count="25">
    <mergeCell ref="F28:G28"/>
    <mergeCell ref="H28:I28"/>
    <mergeCell ref="F1:J1"/>
    <mergeCell ref="F13:F17"/>
    <mergeCell ref="J13:J17"/>
    <mergeCell ref="F18:F22"/>
    <mergeCell ref="J18:J22"/>
    <mergeCell ref="F23:F26"/>
    <mergeCell ref="J23:J26"/>
    <mergeCell ref="F3:F7"/>
    <mergeCell ref="J3:J7"/>
    <mergeCell ref="F9:F12"/>
    <mergeCell ref="J9:J12"/>
    <mergeCell ref="A1:D1"/>
    <mergeCell ref="D23:D26"/>
    <mergeCell ref="D8:D12"/>
    <mergeCell ref="A28:B28"/>
    <mergeCell ref="D18:D22"/>
    <mergeCell ref="D13:D16"/>
    <mergeCell ref="A8:A12"/>
    <mergeCell ref="A23:A26"/>
    <mergeCell ref="A18:A22"/>
    <mergeCell ref="A13:A16"/>
    <mergeCell ref="A3:A7"/>
    <mergeCell ref="D3:D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B15" sqref="B15"/>
    </sheetView>
  </sheetViews>
  <sheetFormatPr baseColWidth="10" defaultRowHeight="15"/>
  <cols>
    <col min="1" max="1" width="34.140625" customWidth="1"/>
    <col min="2" max="2" width="34.28515625" customWidth="1"/>
  </cols>
  <sheetData>
    <row r="1" spans="1:2">
      <c r="A1" s="134" t="s">
        <v>585</v>
      </c>
      <c r="B1" s="134" t="s">
        <v>609</v>
      </c>
    </row>
    <row r="2" spans="1:2" ht="51.75">
      <c r="A2" s="91" t="str">
        <f>+'Componente 1 Transparencia '!A10:K10</f>
        <v>Componente No. 5:  Mecanismos de transparencia, Estado abierto, acceso a la información pública y cultura de legalidad</v>
      </c>
      <c r="B2" s="92" t="s">
        <v>589</v>
      </c>
    </row>
    <row r="3" spans="1:2" ht="26.25">
      <c r="A3" s="91" t="str">
        <f>+'Componente 2 "Riesgos"'!A10:G10</f>
        <v>Componente No.1: Gestión de riesgos de corrupción – Mapas de riesgo</v>
      </c>
      <c r="B3" s="92" t="s">
        <v>586</v>
      </c>
    </row>
    <row r="4" spans="1:2" ht="26.25">
      <c r="A4" s="91" t="str">
        <f>+'Componente 3 "Atención al Ciud.'!A10:F10</f>
        <v>Componente No. 4:  Mecanismos para mejorar la atención al ciudadano.</v>
      </c>
      <c r="B4" s="92" t="s">
        <v>588</v>
      </c>
    </row>
    <row r="5" spans="1:2" ht="26.25">
      <c r="A5" s="91" t="str">
        <f>+'Componente 4 "Trámites"'!A10:O10</f>
        <v>Componente  No. 2:  Racionalización de Trámites</v>
      </c>
      <c r="B5" s="93" t="s">
        <v>591</v>
      </c>
    </row>
    <row r="6" spans="1:2" ht="26.25">
      <c r="A6" s="91" t="str">
        <f>+'Componente 5 "innov partic  "'!A10:G10</f>
        <v xml:space="preserve">Componente No. 6 : Iniciativas adicionales </v>
      </c>
      <c r="B6" s="92" t="s">
        <v>590</v>
      </c>
    </row>
    <row r="7" spans="1:2" ht="39">
      <c r="A7" s="91" t="str">
        <f>+'Componente 6 "RdC"'!A10:F10</f>
        <v>Componente No. 3:  Informes, diálogos e incentivos con la ciudadanía (Rendición de Cuentas)</v>
      </c>
      <c r="B7" s="92" t="s">
        <v>587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opLeftCell="A4" workbookViewId="0">
      <selection activeCell="E28" sqref="E28"/>
    </sheetView>
  </sheetViews>
  <sheetFormatPr baseColWidth="10" defaultRowHeight="15"/>
  <cols>
    <col min="1" max="1" width="15" customWidth="1"/>
    <col min="5" max="5" width="12.5703125" customWidth="1"/>
  </cols>
  <sheetData>
    <row r="1" spans="1:18" ht="18.75">
      <c r="A1" s="451" t="s">
        <v>128</v>
      </c>
      <c r="B1" s="451"/>
      <c r="C1" s="451"/>
      <c r="D1" s="451"/>
      <c r="E1" s="451"/>
      <c r="F1" s="451"/>
      <c r="G1" s="451"/>
      <c r="H1" s="451"/>
      <c r="I1" s="451"/>
      <c r="J1" s="30"/>
      <c r="K1" s="30"/>
      <c r="L1" s="30"/>
      <c r="M1" s="30"/>
      <c r="N1" s="30"/>
      <c r="O1" s="30"/>
      <c r="P1" s="30"/>
      <c r="Q1" s="30"/>
      <c r="R1" s="30"/>
    </row>
    <row r="2" spans="1:18" ht="96">
      <c r="A2" s="32" t="s">
        <v>592</v>
      </c>
      <c r="B2" s="32" t="s">
        <v>69</v>
      </c>
      <c r="C2" s="32" t="s">
        <v>70</v>
      </c>
      <c r="D2" s="32" t="s">
        <v>129</v>
      </c>
      <c r="E2" s="32" t="s">
        <v>71</v>
      </c>
      <c r="F2" s="32" t="s">
        <v>72</v>
      </c>
      <c r="G2" s="32" t="s">
        <v>73</v>
      </c>
      <c r="H2" s="32" t="s">
        <v>74</v>
      </c>
      <c r="I2" s="32" t="s">
        <v>75</v>
      </c>
    </row>
    <row r="3" spans="1:18" ht="15.75">
      <c r="A3" s="135">
        <v>83.1</v>
      </c>
      <c r="B3" s="136">
        <v>60.5</v>
      </c>
      <c r="C3" s="135">
        <v>83.5</v>
      </c>
      <c r="D3" s="135">
        <v>83.1</v>
      </c>
      <c r="E3" s="135">
        <v>83.2</v>
      </c>
      <c r="F3" s="135">
        <v>71.3</v>
      </c>
      <c r="G3" s="136">
        <v>65</v>
      </c>
      <c r="H3" s="136">
        <v>66.7</v>
      </c>
      <c r="I3" s="135">
        <v>84.9</v>
      </c>
    </row>
    <row r="5" spans="1:18" ht="132">
      <c r="A5" s="33" t="s">
        <v>76</v>
      </c>
      <c r="B5" s="33" t="s">
        <v>77</v>
      </c>
      <c r="C5" s="33" t="s">
        <v>593</v>
      </c>
      <c r="D5" s="33" t="s">
        <v>78</v>
      </c>
      <c r="E5" s="33" t="s">
        <v>79</v>
      </c>
      <c r="F5" s="33" t="s">
        <v>80</v>
      </c>
      <c r="G5" s="33" t="s">
        <v>81</v>
      </c>
      <c r="H5" s="33" t="s">
        <v>82</v>
      </c>
      <c r="I5" s="33" t="s">
        <v>83</v>
      </c>
    </row>
    <row r="6" spans="1:18" ht="15.75">
      <c r="A6" s="136">
        <v>68.900000000000006</v>
      </c>
      <c r="B6" s="136">
        <v>50.5</v>
      </c>
      <c r="C6" s="137">
        <v>90.6</v>
      </c>
      <c r="D6" s="137">
        <v>74</v>
      </c>
      <c r="E6" s="137">
        <v>95</v>
      </c>
      <c r="F6" s="136">
        <v>58.2</v>
      </c>
      <c r="G6" s="137">
        <v>71.400000000000006</v>
      </c>
      <c r="H6" s="136">
        <v>61.6</v>
      </c>
      <c r="I6" s="136">
        <v>62.3</v>
      </c>
      <c r="J6" s="70"/>
    </row>
    <row r="9" spans="1:18">
      <c r="A9" s="452">
        <v>2023</v>
      </c>
      <c r="B9" s="452"/>
    </row>
    <row r="10" spans="1:18" ht="30">
      <c r="A10" s="66" t="str">
        <f>+B2</f>
        <v>POLÍTICA 2 Integridad</v>
      </c>
      <c r="B10" s="59">
        <f>+B3</f>
        <v>60.5</v>
      </c>
    </row>
    <row r="11" spans="1:18" ht="45">
      <c r="A11" s="66" t="str">
        <f>+G2</f>
        <v>POLÍTICA 7 Seguridad Digital</v>
      </c>
      <c r="B11" s="59">
        <f>+G3</f>
        <v>65</v>
      </c>
      <c r="I11" s="69"/>
    </row>
    <row r="12" spans="1:18" ht="45">
      <c r="A12" s="66" t="str">
        <f>+H2</f>
        <v>POLÍTICA 8 Defensa Jurídica</v>
      </c>
      <c r="B12" s="59">
        <f>+H3</f>
        <v>66.7</v>
      </c>
    </row>
    <row r="13" spans="1:18" ht="45">
      <c r="A13" s="66" t="str">
        <f>+A5</f>
        <v>POLÍTICA 10 Servicio al ciudadano</v>
      </c>
      <c r="B13" s="59">
        <f>+A6</f>
        <v>68.900000000000006</v>
      </c>
    </row>
    <row r="14" spans="1:18" ht="45">
      <c r="A14" s="66" t="str">
        <f>+B5</f>
        <v>POLÍTICA 11 Racionalización de Trámites</v>
      </c>
      <c r="B14" s="59">
        <f>+B6</f>
        <v>50.5</v>
      </c>
    </row>
    <row r="15" spans="1:18" ht="45">
      <c r="A15" s="66" t="str">
        <f>+F5</f>
        <v>POLÍTICA 15 Gestión del Conocimiento</v>
      </c>
      <c r="B15" s="59">
        <f>+F6</f>
        <v>58.2</v>
      </c>
    </row>
    <row r="16" spans="1:18" ht="45">
      <c r="A16" s="66" t="str">
        <f>+H5</f>
        <v>POLÍTICA 17 Mejora Normativa</v>
      </c>
      <c r="B16" s="59">
        <f>+H6</f>
        <v>61.6</v>
      </c>
    </row>
    <row r="17" spans="1:2" ht="60">
      <c r="A17" s="66" t="str">
        <f>+I5</f>
        <v>POLÍTICA 18 Gestión de la Información Estadística</v>
      </c>
      <c r="B17" s="59">
        <f>+I6</f>
        <v>62.3</v>
      </c>
    </row>
  </sheetData>
  <mergeCells count="2">
    <mergeCell ref="A1:I1"/>
    <mergeCell ref="A9:B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Componente 1 Transparencia </vt:lpstr>
      <vt:lpstr>Componente 2 "Riesgos"</vt:lpstr>
      <vt:lpstr>Componente 3 "Atención al Ciud.</vt:lpstr>
      <vt:lpstr>Componente 4 "Trámites"</vt:lpstr>
      <vt:lpstr>Componente 5 "innov partic  "</vt:lpstr>
      <vt:lpstr>Componente 6 "RdC"</vt:lpstr>
      <vt:lpstr>CONSOLIDADO</vt:lpstr>
      <vt:lpstr>RESPONSABLES</vt:lpstr>
      <vt:lpstr> RES. FURAG 2023</vt:lpstr>
      <vt:lpstr>DEBILIDADES</vt:lpstr>
      <vt:lpstr>'Componente 2 "Riesgos"'!Área_de_impresión</vt:lpstr>
      <vt:lpstr>'Componente 3 "Atención al Ciud.'!Área_de_impresión</vt:lpstr>
      <vt:lpstr>'Componente 4 "Trámites"'!Área_de_impresión</vt:lpstr>
      <vt:lpstr>'Componente 5 "innov partic  "'!Área_de_impresión</vt:lpstr>
      <vt:lpstr>'Componente 2 "Riesgos"'!Títulos_a_imprimir</vt:lpstr>
      <vt:lpstr>'Componente 3 "Atención al Ciud.'!Títulos_a_imprimir</vt:lpstr>
      <vt:lpstr>'Componente 4 "Trámites"'!Títulos_a_imprimir</vt:lpstr>
      <vt:lpstr>'Componente 5 "innov partic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 Castro Sabbagh</dc:creator>
  <cp:keywords/>
  <dc:description/>
  <cp:lastModifiedBy>Maria Edilma Campuzano Rojas</cp:lastModifiedBy>
  <cp:revision/>
  <cp:lastPrinted>2020-06-11T21:07:41Z</cp:lastPrinted>
  <dcterms:created xsi:type="dcterms:W3CDTF">2020-05-14T13:56:36Z</dcterms:created>
  <dcterms:modified xsi:type="dcterms:W3CDTF">2024-07-23T20:02:38Z</dcterms:modified>
  <cp:category/>
  <cp:contentStatus/>
</cp:coreProperties>
</file>