
<file path=[Content_Types].xml><?xml version="1.0" encoding="utf-8"?>
<Types xmlns="http://schemas.openxmlformats.org/package/2006/content-types">
  <Default Extension="bin" ContentType="application/vnd.openxmlformats-officedocument.spreadsheetml.printerSettings"/>
  <Default Extension="png" ContentType="image/png"/>
  <Default Extension="tmp"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
    </mc:Choice>
  </mc:AlternateContent>
  <bookViews>
    <workbookView xWindow="0" yWindow="180" windowWidth="15360" windowHeight="7470"/>
  </bookViews>
  <sheets>
    <sheet name="Matriz" sheetId="1" r:id="rId1"/>
    <sheet name="TABLAS" sheetId="2" r:id="rId2"/>
  </sheets>
  <externalReferences>
    <externalReference r:id="rId3"/>
  </externalReferences>
  <definedNames>
    <definedName name="_xlnm._FilterDatabase" localSheetId="0" hidden="1">Matriz!$A$4:$G$59</definedName>
    <definedName name="AMBIENTAL">'[1]MATRIZ DE RIESGO '!#REF!</definedName>
  </definedNames>
  <calcPr calcId="162913"/>
</workbook>
</file>

<file path=xl/calcChain.xml><?xml version="1.0" encoding="utf-8"?>
<calcChain xmlns="http://schemas.openxmlformats.org/spreadsheetml/2006/main">
  <c r="J52" i="1" l="1"/>
  <c r="N52" i="1" s="1"/>
  <c r="O52" i="1" s="1"/>
  <c r="J49" i="1"/>
  <c r="K49" i="1" s="1"/>
  <c r="K52" i="1" l="1"/>
  <c r="N49" i="1"/>
  <c r="O49" i="1" s="1"/>
  <c r="N40" i="1"/>
  <c r="O40" i="1" s="1"/>
  <c r="N39" i="1"/>
  <c r="O39" i="1" s="1"/>
  <c r="N38" i="1"/>
  <c r="O38" i="1" s="1"/>
  <c r="N37" i="1"/>
  <c r="O37" i="1" s="1"/>
  <c r="N35" i="1"/>
  <c r="O35" i="1" s="1"/>
  <c r="N34" i="1"/>
  <c r="O34" i="1" s="1"/>
  <c r="N31" i="1"/>
  <c r="O31" i="1" s="1"/>
  <c r="K40" i="1"/>
  <c r="K39" i="1"/>
  <c r="K38" i="1"/>
  <c r="K37" i="1"/>
  <c r="K35" i="1"/>
  <c r="K34" i="1"/>
  <c r="K31" i="1"/>
  <c r="J57" i="1"/>
  <c r="N57" i="1" s="1"/>
  <c r="O57" i="1" s="1"/>
  <c r="J58" i="1"/>
  <c r="N58" i="1" s="1"/>
  <c r="O58" i="1" s="1"/>
  <c r="J59" i="1"/>
  <c r="N59" i="1" s="1"/>
  <c r="O59" i="1" s="1"/>
  <c r="J50" i="1"/>
  <c r="N50" i="1" s="1"/>
  <c r="O50" i="1" s="1"/>
  <c r="J51" i="1"/>
  <c r="N51" i="1" s="1"/>
  <c r="O51" i="1" s="1"/>
  <c r="J53" i="1"/>
  <c r="K53" i="1" s="1"/>
  <c r="J54" i="1"/>
  <c r="N54" i="1" s="1"/>
  <c r="O54" i="1" s="1"/>
  <c r="J55" i="1"/>
  <c r="N55" i="1" s="1"/>
  <c r="O55" i="1" s="1"/>
  <c r="J56" i="1"/>
  <c r="K56" i="1" s="1"/>
  <c r="J46" i="1"/>
  <c r="N46" i="1" s="1"/>
  <c r="O46" i="1" s="1"/>
  <c r="J47" i="1"/>
  <c r="K47" i="1" s="1"/>
  <c r="J48" i="1"/>
  <c r="N48" i="1" s="1"/>
  <c r="O48" i="1" s="1"/>
  <c r="J45" i="1"/>
  <c r="N45" i="1" s="1"/>
  <c r="O45" i="1" s="1"/>
  <c r="J42" i="1"/>
  <c r="N42" i="1" s="1"/>
  <c r="O42" i="1" s="1"/>
  <c r="J43" i="1"/>
  <c r="N43" i="1" s="1"/>
  <c r="O43" i="1" s="1"/>
  <c r="J44" i="1"/>
  <c r="N44" i="1" s="1"/>
  <c r="O44" i="1" s="1"/>
  <c r="J41" i="1"/>
  <c r="K41" i="1" s="1"/>
  <c r="J32" i="1"/>
  <c r="N32" i="1" s="1"/>
  <c r="O32" i="1" s="1"/>
  <c r="J30" i="1"/>
  <c r="K30" i="1" s="1"/>
  <c r="J29" i="1"/>
  <c r="K29" i="1" s="1"/>
  <c r="J28" i="1"/>
  <c r="N28" i="1" s="1"/>
  <c r="O28" i="1" s="1"/>
  <c r="J36" i="1"/>
  <c r="N36" i="1" s="1"/>
  <c r="O36" i="1" s="1"/>
  <c r="J33" i="1"/>
  <c r="K33" i="1" s="1"/>
  <c r="K50" i="1" l="1"/>
  <c r="N33" i="1"/>
  <c r="O33" i="1" s="1"/>
  <c r="K28" i="1"/>
  <c r="K59" i="1"/>
  <c r="K48" i="1"/>
  <c r="K46" i="1"/>
  <c r="N41" i="1"/>
  <c r="O41" i="1" s="1"/>
  <c r="K55" i="1"/>
  <c r="N29" i="1"/>
  <c r="O29" i="1" s="1"/>
  <c r="N53" i="1"/>
  <c r="O53" i="1" s="1"/>
  <c r="K54" i="1"/>
  <c r="K45" i="1"/>
  <c r="N30" i="1"/>
  <c r="O30" i="1" s="1"/>
  <c r="K57" i="1"/>
  <c r="K32" i="1"/>
  <c r="K51" i="1"/>
  <c r="K44" i="1"/>
  <c r="N47" i="1"/>
  <c r="O47" i="1" s="1"/>
  <c r="N56" i="1"/>
  <c r="O56" i="1" s="1"/>
  <c r="K43" i="1"/>
  <c r="K58" i="1"/>
  <c r="K42" i="1"/>
  <c r="K36" i="1"/>
  <c r="J10" i="1"/>
  <c r="N10" i="1" l="1"/>
  <c r="O10" i="1" s="1"/>
  <c r="J25" i="1"/>
  <c r="K25" i="1" s="1"/>
  <c r="J24" i="1"/>
  <c r="N24" i="1" s="1"/>
  <c r="O24" i="1" s="1"/>
  <c r="J26" i="1"/>
  <c r="N26" i="1" s="1"/>
  <c r="O26" i="1" s="1"/>
  <c r="J27" i="1"/>
  <c r="N27" i="1" s="1"/>
  <c r="O27" i="1" s="1"/>
  <c r="J23" i="1"/>
  <c r="K23" i="1" s="1"/>
  <c r="J18" i="1"/>
  <c r="N18" i="1" s="1"/>
  <c r="O18" i="1" s="1"/>
  <c r="J16" i="1"/>
  <c r="N17" i="1" s="1"/>
  <c r="O17" i="1" s="1"/>
  <c r="J15" i="1"/>
  <c r="N15" i="1" s="1"/>
  <c r="O15" i="1" s="1"/>
  <c r="A8" i="1"/>
  <c r="A9" i="1" s="1"/>
  <c r="A10" i="1" s="1"/>
  <c r="A11" i="1" l="1"/>
  <c r="A12" i="1" s="1"/>
  <c r="A13" i="1" s="1"/>
  <c r="A14" i="1" s="1"/>
  <c r="A15" i="1" s="1"/>
  <c r="A16" i="1" s="1"/>
  <c r="A18" i="1" s="1"/>
  <c r="A19" i="1" s="1"/>
  <c r="A22" i="1" s="1"/>
  <c r="A23" i="1" s="1"/>
  <c r="A24" i="1" s="1"/>
  <c r="A25" i="1" s="1"/>
  <c r="A26" i="1" s="1"/>
  <c r="N25" i="1"/>
  <c r="O25" i="1" s="1"/>
  <c r="N23" i="1"/>
  <c r="O23" i="1" s="1"/>
  <c r="K26" i="1"/>
  <c r="K27" i="1"/>
  <c r="N16" i="1"/>
  <c r="O16" i="1" s="1"/>
  <c r="K24" i="1"/>
  <c r="J8" i="1"/>
  <c r="J9" i="1"/>
  <c r="J11" i="1"/>
  <c r="K11" i="1" s="1"/>
  <c r="J12" i="1"/>
  <c r="K12" i="1" s="1"/>
  <c r="J13" i="1"/>
  <c r="K13" i="1" s="1"/>
  <c r="J14" i="1"/>
  <c r="K14" i="1" s="1"/>
  <c r="J19" i="1"/>
  <c r="N19" i="1" s="1"/>
  <c r="J20" i="1"/>
  <c r="J21" i="1"/>
  <c r="J22" i="1"/>
  <c r="J7" i="1"/>
  <c r="A27" i="1" l="1"/>
  <c r="A28" i="1" s="1"/>
  <c r="N22" i="1"/>
  <c r="O22" i="1" s="1"/>
  <c r="K22" i="1"/>
  <c r="N20" i="1"/>
  <c r="O20" i="1" s="1"/>
  <c r="K20" i="1"/>
  <c r="N7" i="1"/>
  <c r="O7" i="1" s="1"/>
  <c r="K7" i="1"/>
  <c r="O19" i="1"/>
  <c r="K19" i="1"/>
  <c r="N21" i="1"/>
  <c r="O21" i="1" s="1"/>
  <c r="K21" i="1"/>
  <c r="N9" i="1"/>
  <c r="O9" i="1" s="1"/>
  <c r="K9" i="1"/>
  <c r="N8" i="1"/>
  <c r="O8" i="1" s="1"/>
  <c r="K8" i="1"/>
  <c r="N14" i="1"/>
  <c r="O14" i="1" s="1"/>
  <c r="N13" i="1"/>
  <c r="O13" i="1" s="1"/>
  <c r="N12" i="1"/>
  <c r="O12" i="1" s="1"/>
  <c r="N11" i="1"/>
  <c r="O11" i="1" s="1"/>
  <c r="A29" i="1" l="1"/>
  <c r="A30" i="1" s="1"/>
  <c r="A32" i="1" s="1"/>
  <c r="A33" i="1" s="1"/>
  <c r="A36" i="1" s="1"/>
  <c r="A41" i="1" s="1"/>
  <c r="A42" i="1" s="1"/>
  <c r="A43" i="1" s="1"/>
  <c r="A44" i="1" s="1"/>
  <c r="A45" i="1" l="1"/>
  <c r="A46" i="1" s="1"/>
  <c r="A47" i="1" s="1"/>
  <c r="A48" i="1" s="1"/>
  <c r="A49" i="1" l="1"/>
  <c r="A50" i="1" s="1"/>
  <c r="A51" i="1" s="1"/>
  <c r="A52" i="1" l="1"/>
  <c r="A53" i="1" s="1"/>
  <c r="A54" i="1" s="1"/>
  <c r="A55" i="1" s="1"/>
  <c r="A56" i="1" s="1"/>
  <c r="A57" i="1" s="1"/>
  <c r="A58" i="1" s="1"/>
  <c r="A59" i="1" s="1"/>
</calcChain>
</file>

<file path=xl/sharedStrings.xml><?xml version="1.0" encoding="utf-8"?>
<sst xmlns="http://schemas.openxmlformats.org/spreadsheetml/2006/main" count="534" uniqueCount="407">
  <si>
    <t>Identificación del riesgo</t>
  </si>
  <si>
    <t>Nº DE RIESGO</t>
  </si>
  <si>
    <t>PROCESO, PRODUCTO O LINEAMIENTO</t>
  </si>
  <si>
    <t>OBJETIVO DEL PROCESO  O DEFINICIÓN DEL PRODUCTO O LINEAMEINTO</t>
  </si>
  <si>
    <t>RIESGO</t>
  </si>
  <si>
    <t>TIPO DE RIESGO</t>
  </si>
  <si>
    <t xml:space="preserve">CONSECUENCIAS </t>
  </si>
  <si>
    <t>PROBABILIDAD</t>
  </si>
  <si>
    <t xml:space="preserve">IMPACTO </t>
  </si>
  <si>
    <t>NIVEL DE RIESGO INHERENTE</t>
  </si>
  <si>
    <t>CONTROLES EXISTENTES</t>
  </si>
  <si>
    <t>TIPO DE CONTROL</t>
  </si>
  <si>
    <t>NIVEL DE RIESGO RESIDUAL</t>
  </si>
  <si>
    <t>RESPONSABLE</t>
  </si>
  <si>
    <t>CORRUPCIÓN</t>
  </si>
  <si>
    <t>ALTO</t>
  </si>
  <si>
    <t>MODERADO</t>
  </si>
  <si>
    <t>MATRIZ DE CALIFICACION, EVALUACION Y RESPUESTA A LOS RIESGOS</t>
  </si>
  <si>
    <t>VALOR</t>
  </si>
  <si>
    <t xml:space="preserve">RARO </t>
  </si>
  <si>
    <t xml:space="preserve">IMPROBABLE </t>
  </si>
  <si>
    <t>POSIBLE</t>
  </si>
  <si>
    <t xml:space="preserve">PROBABLE </t>
  </si>
  <si>
    <t>CASI SEGURO</t>
  </si>
  <si>
    <t>IMPACTO</t>
  </si>
  <si>
    <t xml:space="preserve">MODERADO </t>
  </si>
  <si>
    <t xml:space="preserve">MAYOR </t>
  </si>
  <si>
    <t>CATASTROFICO</t>
  </si>
  <si>
    <t xml:space="preserve">VALORACION DEL RIESGO </t>
  </si>
  <si>
    <t>VALORACION DEL RIESGO (residual)</t>
  </si>
  <si>
    <t>RIESGO RESIDUAL =</t>
  </si>
  <si>
    <t>Exposicion al riesgo</t>
  </si>
  <si>
    <t>CALIFICACION</t>
  </si>
  <si>
    <t>Eficacia del control</t>
  </si>
  <si>
    <t xml:space="preserve">EXTREMO </t>
  </si>
  <si>
    <t xml:space="preserve">ALTO </t>
  </si>
  <si>
    <t>BAJO</t>
  </si>
  <si>
    <t>&lt;8</t>
  </si>
  <si>
    <t>PERIODICIDAD</t>
  </si>
  <si>
    <t>PRODUCTO</t>
  </si>
  <si>
    <t>EFICACIA</t>
  </si>
  <si>
    <t>VALORACION</t>
  </si>
  <si>
    <t>EFICACIA DEL CONTROL</t>
  </si>
  <si>
    <t>PREVENTIVO</t>
  </si>
  <si>
    <t>PERMANENTE</t>
  </si>
  <si>
    <t>ALTA</t>
  </si>
  <si>
    <t xml:space="preserve">PERIODICO </t>
  </si>
  <si>
    <t>MEDIA</t>
  </si>
  <si>
    <t xml:space="preserve">MEDIO </t>
  </si>
  <si>
    <t>OCASIONAL</t>
  </si>
  <si>
    <t>BAJA</t>
  </si>
  <si>
    <t>CORRECTIVO</t>
  </si>
  <si>
    <t>INEXISTENTE</t>
  </si>
  <si>
    <t>DETECTIVO</t>
  </si>
  <si>
    <t xml:space="preserve"> </t>
  </si>
  <si>
    <t>- -</t>
  </si>
  <si>
    <t>ZONA DEL RIESGO</t>
  </si>
  <si>
    <t>CAUSAS
FACTORES EXTERNOS E INTERNOS</t>
  </si>
  <si>
    <t>RIESGO RESIDUAL</t>
  </si>
  <si>
    <t>Valoración del riesgo de Corrupción</t>
  </si>
  <si>
    <t>VALORACIÓN DEL RIESGO</t>
  </si>
  <si>
    <t>ACCIONES ASOCIADAS AL CONTROL</t>
  </si>
  <si>
    <t>PERIODO DE EJECUCION</t>
  </si>
  <si>
    <t xml:space="preserve">ACCIONES </t>
  </si>
  <si>
    <t>REGISTRO</t>
  </si>
  <si>
    <t>FECHA</t>
  </si>
  <si>
    <t>Monitoreo y Revisión</t>
  </si>
  <si>
    <t>RIESGO INHERENTE</t>
  </si>
  <si>
    <t>ANÁLISIS DEL RIESGO</t>
  </si>
  <si>
    <t>Atención al Ciudadano</t>
  </si>
  <si>
    <t>* Baja calificación de la entidad 
* Detrimento patrimonial por demandas 
* Pérdida de credibilidad e imagen institucional
* Insatisfacción de los usuarios</t>
  </si>
  <si>
    <t>Coordinador del Grupo de Gestión de Atención al Ciudadano y Gestión Documental
Gerentes Seccionales</t>
  </si>
  <si>
    <t>Recibir dádivas o inducir al usuario al otorgamiento de las mismas, como contraprestación al servicio brindado</t>
  </si>
  <si>
    <t>* Pérdida de credibilidad e imagen institucional
* Mala atención a los usuarios ciudadanos</t>
  </si>
  <si>
    <t>* Socialización temas de servicio al ciudadano</t>
  </si>
  <si>
    <t>* Socialización y divulgación de documentos e informes a través de pagina web y la Intranet
* Relación permanente entre la comunidad y la entidad a través de la línea gratuita, aplicativo en la pagina web, chat, correo electrónico, buzones de sugerencias y oficinas de atención al ciudadano 
* Talleres de sensibilización en servicio al ciudadano 
* Encuentros de participación ciudadana</t>
  </si>
  <si>
    <t>Gestión Documental</t>
  </si>
  <si>
    <t>* Pérdida de la información
* Pérdida de recursos por demandas</t>
  </si>
  <si>
    <t>* Cláusulas de confidencialidad</t>
  </si>
  <si>
    <t>Grupo de Gestión Contractual 
Grupo de Gestión de Talento Humano</t>
  </si>
  <si>
    <t>* Uso indebido de la información de documentos oficiales de la entidad</t>
  </si>
  <si>
    <t>Grupo de Gestión Documental
Gerencias Seccionales</t>
  </si>
  <si>
    <t>* Demandas
* Detrimento patrimonial
* Pérdida de imagen institucional</t>
  </si>
  <si>
    <t>Ene - Dic / 2018</t>
  </si>
  <si>
    <t>* Aplicación de la norma archivística (controles, seguimiento)
* Aplicación de procedimientos, lineamientos y directrices del Grupo de Gestión de Atención al Ciudadano y Gestión Documental</t>
  </si>
  <si>
    <t>Gobernabilidad de TICs</t>
  </si>
  <si>
    <t>Hackeo del software y/o manipular de forma indebida el código fuente.</t>
  </si>
  <si>
    <t>Realizar actos malintencionados en el manejo de la información por parte de  terceros y/o funcionarios.</t>
  </si>
  <si>
    <t>EXTREMO</t>
  </si>
  <si>
    <t>Celebración, ejecución y liquidación de convenios, sin el cumplimiento total de requisitos</t>
  </si>
  <si>
    <t>Grupo de Gestión de Convenios de Cooperación Técnica
Subgerencia Administrativa y Financiera</t>
  </si>
  <si>
    <t>Toma de decisiones para favorecer a un tercero o sin tener la competencia</t>
  </si>
  <si>
    <t>MAPA DE RIESGOS DE CORRUPCIÓN INSTITUCIONAL 2018</t>
  </si>
  <si>
    <t>Planeación y Direccionamiento Estratégico</t>
  </si>
  <si>
    <t>Definir y establecer los lineamientos institucionales para la planeación estratégica, comunicación institucional, convenios y asuntos internacionales de la entidad por medio de la aplicación de metodologías e instrumentos de planeación con el fin de asegurar el mejoramiento continuo de la gestión institucional.</t>
  </si>
  <si>
    <t>Definir por parte del proceso de Planeación y Direccionamiento Estratégico, lineamientos encaminados a favorecer la gestión de algunas dependencias y/o Gerencias Seccionales con un beneficio particular.</t>
  </si>
  <si>
    <t>* Correos electrónicos y/ o memorandos recibidos por cada una de las dependencias y Gerencias Seccionales, con los proyectos a realizar y el presupuesto estimado
* Cargue de avance proyectos de inversión en la MGA, Avance metas SINERGIA
* Actas de comité de Gerencia
* Manual de procedimiento para el manejo de presupuesto</t>
  </si>
  <si>
    <t>41 A 75</t>
  </si>
  <si>
    <t>21 A 40</t>
  </si>
  <si>
    <t>11 A 20</t>
  </si>
  <si>
    <t>1 A 10</t>
  </si>
  <si>
    <t>&gt; 37</t>
  </si>
  <si>
    <t>23 a 36</t>
  </si>
  <si>
    <t>9  a 22</t>
  </si>
  <si>
    <t>* Pólizas de cumplimiento
* Notificaciones a los supervisores
* Informes de supervisión
* Certificaciones de cumplimiento
* Pólizas de garantías
* Base de datos de convenios
* Manual de procedimientos</t>
  </si>
  <si>
    <t>Gerencia
Subgerencias
Oficinas Asesoras</t>
  </si>
  <si>
    <t>Sensibilización del SGSI</t>
  </si>
  <si>
    <t>* Análisis de vulnerabilidades
* Por cada Sistema de Información proporcionar los permisos a un funcionario y/o contratista para los despliegues en los ambientes de producción</t>
  </si>
  <si>
    <t>* Bloqueo automático de sesiones</t>
  </si>
  <si>
    <t>* Detrimento Patrimonial.
* Afectación de la Imagen de la entidad.
* Se favorece el fraude y el soborno
* Impide la ejecución exitosa de otros procesos y afecta la competitividad de la entidad.
* Falta de controles operativos</t>
  </si>
  <si>
    <t>Gestión del Servicio a TI</t>
  </si>
  <si>
    <t>* Detrimento Patrimonial.
* Afectación de la Imagen de la entidad.
* Pérdida de información
* Vulnerabilidad a la reserva</t>
  </si>
  <si>
    <t>* Revelar información a terceros sin previa autorización 
* Afectación de la imagen corporativa</t>
  </si>
  <si>
    <t>* Adulterar la información que se encuentra en un Sistema Informático (SI) sin la debida autorización
* Afectación de la imagen corporativa</t>
  </si>
  <si>
    <t>Uso indebido de los intereses o recursos de la entidad, aprovechando la falta de control ciudadano</t>
  </si>
  <si>
    <t>* Actas de asistencia a reuniones de socialización
* Informe de visita a las seccionales</t>
  </si>
  <si>
    <t>* Documentos e informes publicados en la página del ICA
* Registro de llamadas, chats, correos electrónicos y PQRSD que dejan en los buzones de sugerencias
* Actas de asistencia a Encuentros de Participación Ciudadana</t>
  </si>
  <si>
    <t>* Contratos de trabajo y de prestación de servicios</t>
  </si>
  <si>
    <t xml:space="preserve">* Registros en el aplicativo funcional de correspondencia
* Formatos de control de correspondencia
</t>
  </si>
  <si>
    <t>* Instrumentos archivísticos
* Reglamento de archivo y correspondencia
* Actas de asistencia a socializaciones</t>
  </si>
  <si>
    <t>Gestión de Adquisición de Bienes y Servicios</t>
  </si>
  <si>
    <t>Orientar la contratación del ICA en beneficio propio o de un tercero.</t>
  </si>
  <si>
    <t xml:space="preserve">*  Falta estandarización de los pliegos de acuerdo a los diferentes productos o procesos de contratación 
* Escasos controles </t>
  </si>
  <si>
    <t>Gestión de Recursos Financieros</t>
  </si>
  <si>
    <t>* Violación a la prohibición de recaudo de fondos en efectivo
* Interés particular
* Falta de divulgación de las opciones de recaudo a los usuarios</t>
  </si>
  <si>
    <t>* Recaudo de la totalidad de recursos por transacciones bancarias.
* No autorización de manejo de efectivo para ingresos
* Divulgación a las seccionales, recaudadores y expedidores de guías, sobre las opciones de recaudo 
* Opción de prepago para la expedición de guías</t>
  </si>
  <si>
    <t>* Escaso control sobre los bienes e inventarios de la entidad 
* Exceso de confianza 
* Ineficiente infraestructura 
* Base de datos desactualizada
* Alto volumen de bienes inservibles en las bodegas de Almacén</t>
  </si>
  <si>
    <t>Realizar pagos de obligaciones inexistentes</t>
  </si>
  <si>
    <t>* Pérdida de recursos públicos
* Desviación de fondos
* Mala imagen institucional 
* Detrimento patrimonial</t>
  </si>
  <si>
    <t>Gestión de Recursos Físicos</t>
  </si>
  <si>
    <t>* Registros de autorización de movimiento de bienes
* Control de inventarios
* Constancias de entrega de bienes 
* Informe de Inventario físico</t>
  </si>
  <si>
    <t>Control de Riesgos S&amp;F</t>
  </si>
  <si>
    <t>Escasa evaluación y seguimiento a los programas</t>
  </si>
  <si>
    <t xml:space="preserve">* Seguimiento a los planes de acción 
* Auditorias internas y externas  
* Educomunicación de los programas sanitarios y fitosanitarios 
* Gestión de cooperación con gremios y entidades gubernamentales
* Seguimiento, evaluación y ajuste de planes programas y proyectos de acuerdo a las necesidades, objetivos y metas de la entidad  </t>
  </si>
  <si>
    <t>DT Sanidad Animal
DT de Inocuidad e Insumos Veterinarios
DT de Semillas
DT Sanidad Vegetal
DT de Inocuidad de Insumos Agrícolas</t>
  </si>
  <si>
    <t>Desarrollo de programas que responden a intereses  particulares</t>
  </si>
  <si>
    <t>* Deterioro del estatus sanitario y fitosanitario 
* Detrimento patrimonial 
* Pérdida de credibilidad 
* Pérdida de imagen institucional</t>
  </si>
  <si>
    <t xml:space="preserve">* Diseño y desarrollo  de programas y proyectos socializados y validados con las partes interesadas 
</t>
  </si>
  <si>
    <t>* Ausencia de controles para validación de la información 
* Presión de grupos de poder
* Factores económicos desfavorables de quien autoriza y valida  el procedimiento
* Baja probabilidad de ser descubierto 
* Deficiencias en los procesos y procedimientos de apoyo
* Desconocimiento de la normatividad  aplicable
* Deficiencias  en la asignación de recursos económicos y humanos</t>
  </si>
  <si>
    <t>* Verificación de protocolos y requisitos
* Validación de información a través de herramientas diagnósticas
* Supervisión periódica a las actividades de los profesionales de campo de las Seccionales</t>
  </si>
  <si>
    <t>DT Sanidad Animal
DT Sanidad Vegetal
DT de Vigilancia Epidemiológica Animal y Vegetal</t>
  </si>
  <si>
    <t>* Pérdida del estatus sanitario y fitosanitario
* Pérdida de imagen institucional
* Pérdida de recursos económicos</t>
  </si>
  <si>
    <t xml:space="preserve">* Contratación  de personal calificado 
* Visitas de supervisión
* Verificación de la normatividad aplicable
* Verificación en línea de las guías de movilización animal
* Procedimientos estandarizados y documentados </t>
  </si>
  <si>
    <t xml:space="preserve">Prevención de Riesgos S&amp;F
</t>
  </si>
  <si>
    <t xml:space="preserve">No aplicar las sanciones por el mal manejo y distribución inadecuado de semillas e insumos </t>
  </si>
  <si>
    <t>* Ausencia de controles para validación de la información 
* Presión de grupos de poder
* Deficiencias en los procesos y procedimientos de apoyo
* Desconocimiento de la normatividad  aplicable
* Deficiencias  en la asignación de recursos 
* Falta de apoyo y desconocimiento de normas sanitarias por parte de las autoridades militares y de Policía.
* Alta rotación del personal contratado</t>
  </si>
  <si>
    <t>Información zoosanitaria y fitosanitaria registrada y comunicada no ajustada a la realidad</t>
  </si>
  <si>
    <t xml:space="preserve">Vigilancia epidemiológica </t>
  </si>
  <si>
    <t>No comunicación de la ocurrencia de eventos</t>
  </si>
  <si>
    <t>* Escasa revisión y ajuste de procedimientos
* Deficiencia de recursos  tecnológicos y logísticos (transporte, almacenamiento de muestras)
* Deficiencia en los canales de comunicación
* Escaso entrenamiento y capacitación del recurso humano
* Temor a las pérdidas por parte del productor 
* Mala capacitación y supervisión de los sensores epidemiológicos
* El productor no notifica al ICA, sobre la ocurrencia de eventos adversos
* Omisión de información para beneficio de terceros
* Alta rotación del personal contratado</t>
  </si>
  <si>
    <t>No hacer seguimiento oportunamente a los predios</t>
  </si>
  <si>
    <t>* Falta de personal calificado
* Desconocimiento del procedimiento
* Falta de programación 
* Falta de recursos
* Falta de compromiso del personal
* Falta de control y seguimiento del responsable
* Deficiencias en los canales de comunicación
* Deficiencias en las técnicas diagnósticas y resultados oportunos
* Alta rotación del personal contratado</t>
  </si>
  <si>
    <t>Adulteración o pérdida de información física o magnética cuya custodia esté a cargo de funcionarios y/o contratistas encargados del proceso</t>
  </si>
  <si>
    <t>* Falta de plan para la protección de la información
* No existen protocolos de entrega de la información
* Daño de equipos de forma intencional
* Deficiencia de los canales de comunicación interna.
* Descuido por parte del personal
* Desconocimiento de los recursos tecnológicos 
* No existen aplicativos de información en línea
* Alta rotación del personal contratado</t>
  </si>
  <si>
    <t>* Productores afectados en sus ingresos 
* Propagación de enfermedades
* Producción de mala calidad  
* Pérdida de la imagen institucional</t>
  </si>
  <si>
    <t xml:space="preserve">* Visitas de inspección
* Muestreos
* Incorporación y capacitación de Sensores
* Emisión de resultados de análisis y diagnóstico </t>
  </si>
  <si>
    <t xml:space="preserve">* Riesgo de incremento de enfermedades y plagas
* Perdidas económicas
* Perdida de áreas o zonas que estaban controladas  </t>
  </si>
  <si>
    <t>* Backups periódicos
* Soporte tecnológico permanente
* Mantenimiento de equipos permanente</t>
  </si>
  <si>
    <t xml:space="preserve">Subgerencia de Protección Animal
Subgerencia de Protección Vegetal
Grupo de Procesos Disciplinarios
Oficina de Tecnologías de la Información
 </t>
  </si>
  <si>
    <t>Gestión integral de Talento Humano</t>
  </si>
  <si>
    <t>* Códigos de ética, de integridad(DAFP) y buen gobierno aprobados y socializados
* Diferentes medios para la denuncia implementados (línea gratuita, buzones de sugerencias, oficina de atención al ciudadano)</t>
  </si>
  <si>
    <t>Grupo de Gestión de Talento Humano</t>
  </si>
  <si>
    <t>Gestión de Servicios Analíticos</t>
  </si>
  <si>
    <t xml:space="preserve">* Ausencia de controles para validación de la información 
* Presión de grupos de poder
* Factores económicos desfavorables de quien autoriza y valida  el procedimiento
* Baja probabilidad de ser descubierto 
* Desconocimiento de la normatividad  aplicable
</t>
  </si>
  <si>
    <t>* Verificación y análisis de información frente a resolución 3823 de 2013 y 00020058 de 2018
* Verificación de requisitos 
* Publicación de la información
* Vo. Bo. del superior jerárquico
* Control y seguimiento a los laboratorios a través de auditorias periódicas</t>
  </si>
  <si>
    <t xml:space="preserve">* Ausencia de controles para validación de la información 
* Interés personal
* Falta de herramientas de evaluación y seguimiento 
* No se considera importante el hacer seguimiento 
* Falta de ética profesional
* No hay lineamientos claros sobre investigación
* Personas que representan al ICA, ante otras Entidades sin autorización 
* Privilegios personales para algunos funcionarios 
*Desconocimiento del conducto regular </t>
  </si>
  <si>
    <t>* Pérdida de imagen institucional
* Creación de laboratorios paralelos
* Desvío de los objetivos misionales 
* Detrimento patrimonial  
* Desatención a las necesidades reales de las dependencias</t>
  </si>
  <si>
    <t xml:space="preserve">* Presiones indebidas 
* Falta de ética profesional 
* Fallas en supervisión 
* Interés de beneficiar a  un tercero
* Baja probabilidad de ser descubierto </t>
  </si>
  <si>
    <t>* Baja probabilidad de ser descubierto 
* Interés personal
* Fallas en supervisión</t>
  </si>
  <si>
    <t>* Procedimientos claramente definidos 
* Mecanismos de control</t>
  </si>
  <si>
    <t xml:space="preserve">Gerencias, subgerencias y oficinas. Funcionarios de libre nombramiento y remoción, provisionales, carrera administrativa, contratistas, personal de convenios,  terceros y partes interesadas </t>
  </si>
  <si>
    <t>Gestión Jurídica</t>
  </si>
  <si>
    <t xml:space="preserve">* Ausencia de control 
* Primacía de los intereses particulares 
* Negligencia de los funcionarios </t>
  </si>
  <si>
    <t>Medir y evaluar la eficiencia, eficacia y economía del Sistema de Control Interno, asesorando a la dirección en la continuidad del proceso administrativo, la revaluación de los planes establecidos y en la introducción de los correctivos necesarios para el cumplimiento de las metas u objetivos previstos.</t>
  </si>
  <si>
    <t>Programa Anual de auditoria no acorde a las necesidades de la Entidad.</t>
  </si>
  <si>
    <t xml:space="preserve">1. Inducir situaciones para evitar visitas de auditoria.                               </t>
  </si>
  <si>
    <t xml:space="preserve">* No cumplir con el objetivo del proceso de evaluación y seguimiento, impidiendo que se  generen procesos de mejoramiento continuo que faciliten el logro de las metas y objetivos institucionales.
* Pérdida de recursos.
* No generar valor agregado en la toma de decisiones. </t>
  </si>
  <si>
    <t xml:space="preserve">1. Monitoreo y seguimiento al programa anual de auditorías.
2. Ejecución del programa anual de auditorías, conforme fue aprobado.
3. Análisis de las justificaciones que dan origen a las modificaciones a realizar al programa anual de auditorías.
</t>
  </si>
  <si>
    <t>Oficina de Control Interno</t>
  </si>
  <si>
    <t>2. Influencias internas y externas en la realización de auditorías.</t>
  </si>
  <si>
    <t>3. Presiones externas para modificar el plan de auditoria  de la oficina de Control Interno.</t>
  </si>
  <si>
    <t xml:space="preserve">Informes de Auditoria omitiendo situaciones irregulares y/o fraudulentas, en beneficio propio o de un tercero. </t>
  </si>
  <si>
    <t>1.Omisión intencional por parte del auditor para no afectar al auditado.</t>
  </si>
  <si>
    <t xml:space="preserve">* Imposibilidad de fortalecer los controles existentes  o implementar nuevos controles por parte de los auditados.                  
* Afectación de la imagen institucional. </t>
  </si>
  <si>
    <t>1. Revisión y seguimiento de los Informes por parte del líder de la auditoria.</t>
  </si>
  <si>
    <t>2. Recibir incentivos para ocultar lo evidenciado en las auditorias.</t>
  </si>
  <si>
    <t>2. Implementación y cumplimiento del Código de Ética del Auditor y del Estatuto de Auditoria de la Oficina de Control Interno.</t>
  </si>
  <si>
    <t>3. Falta de ética profesional en el ejercicio de la evaluación independiente.</t>
  </si>
  <si>
    <t>3. Rotación del equipo auditor, frente a los procesos a auditar.</t>
  </si>
  <si>
    <t>4. Abuso de poder para manipular los resultados de las auditorías.</t>
  </si>
  <si>
    <t>5. Conflicto de intereses.</t>
  </si>
  <si>
    <t>Control Interno de Gestión</t>
  </si>
  <si>
    <t>Control Interno Disciplinario</t>
  </si>
  <si>
    <t xml:space="preserve">* Por exceso de carga laboral
* Ausencia de personal idóneo
* Falta de compromiso del funcionario asignado al proceso 
* Desconocimiento del alcance de la ley disciplinaria por parte del operador jurídico  </t>
  </si>
  <si>
    <t>Carpeta compartida de la dependencia, con todos los procesos disciplinarios, donde se encuentran las actuaciones surtidas en los procesos</t>
  </si>
  <si>
    <t>Operador jurídico</t>
  </si>
  <si>
    <t>Obstruir el curso de las investigaciones</t>
  </si>
  <si>
    <t>Expediente del proceso disciplinario</t>
  </si>
  <si>
    <t>Coordinador del Grupo de Procesos Disciplinarios</t>
  </si>
  <si>
    <t>Divulgar información reservada respecto de quejas en contra de los servidores públicos que prestan servicios en el ICA</t>
  </si>
  <si>
    <t>Cláusula de confidencialidad (inmersa en los contratos de los contratistas que prestan sus servicios en la dependencia)</t>
  </si>
  <si>
    <t>Omitir el trámite establecido en la aplicación del procedimiento estipulado en la ley, respecto de las quejas, informes y/o denuncias en contra de funcionarios en servicio y retirados</t>
  </si>
  <si>
    <t>Campañas de sensibilización</t>
  </si>
  <si>
    <t>* Seguimiento a planes, programas, proyectos, metas e indicadores
* Informe de gestión
* Informes a la Gerencia
* Acuerdos de Gestión
* Planillas de asistencia a socializaciones y entrenamientos</t>
  </si>
  <si>
    <t>* Aplicativo que evidencia la trazabilidad de la comunicaciones externas o internas
* Planillas de control de correspondencia
* Procedimientos establecidos por el Grupo de Gestión Documental</t>
  </si>
  <si>
    <t>Grupo de Gestión Financiera
Grupo de Gestión Contable
Subgerencias
Seccionales</t>
  </si>
  <si>
    <t>* Informe detallado de la ejecución del presupuesto
* Anteproyecto de presupuesto
* Informe de presupuesto asignado a las Seccionales
* Informes de RdC a entes internos y externos</t>
  </si>
  <si>
    <t>* Pérdida de Inventarios.
* Utilización de bienes del Estado para actividades particulares. 
* Inventarios obsoletos
* Detrimento patrimonial
* Observaciones de los entes de control           
* Desgaste administrativo</t>
  </si>
  <si>
    <t xml:space="preserve">* Pérdida de recursos públicos     
* Apropiación de dineros públicos.
* Negligencia en los recursos de rentas.
* Cambiar la destinación de los recursos
</t>
  </si>
  <si>
    <t>* Llevar a cabo de manera irregular la investigación, con pruebas manipuladas buscando el favorecimiento del investigado.
* Detrimento patrimonial.</t>
  </si>
  <si>
    <t>* Desviar el curso de la investigación
* Llevar a cabo de manera irregular la investigación, con pruebas manipuladas buscando el favorecimiento del investigado.
* Detrimento patrimonial.</t>
  </si>
  <si>
    <t>* No se inicia el proceso disciplinario
* Pérdida de imagen institucional
* Detrimento patrimonial
* Operador jurídico sometido a investigación disciplinaria</t>
  </si>
  <si>
    <t>* Informe de PAC
* Giros de pagos
* Correos electrónicos con instrucciones de pago</t>
  </si>
  <si>
    <t xml:space="preserve">Defensa basada en intereses particulares </t>
  </si>
  <si>
    <t>* Campañas de socialización</t>
  </si>
  <si>
    <t>* Actas de inicio de las auditorías</t>
  </si>
  <si>
    <t>* Informe Definitivo de Auditoria Interna, debidamente firmado por el Jefe de la Oficina de Control Interno.</t>
  </si>
  <si>
    <t>* Código de Ética del Auditor y del Estatuto de Auditoria.</t>
  </si>
  <si>
    <t>* Registro de asistencia a reuniones</t>
  </si>
  <si>
    <t>* Actas de reuniones trimestrales
* Registro de asistencia a reuniones</t>
  </si>
  <si>
    <t xml:space="preserve">* Conflicto de interés
* Falta de compromiso del funcionario asignado al proceso
* Desconocimiento de la ley disciplinaria
</t>
  </si>
  <si>
    <t xml:space="preserve">Carpeta compartida de la dependencia, donde se encuentra el libro radicador y las PQRD pendientes. </t>
  </si>
  <si>
    <t>* Carpeta compartida de la dependencia, con todos los procesos disciplinarios</t>
  </si>
  <si>
    <t>* Expediente del proceso disciplinario</t>
  </si>
  <si>
    <t>* Cláusulas de confidencialidad (inmersa en los contratos de los contratistas que prestan sus servicios en la dependencia)</t>
  </si>
  <si>
    <t xml:space="preserve">* Carpeta compartida de la dependencia
* Libro radicador 
* Registro de las PQRD pendientes. </t>
  </si>
  <si>
    <t>Definir los lineamientos para el uso efectivo, eficiente y adecuado de la información, garantizando la integridad, disponibilidad y confidencialidad de la misma a través de su ciclo de vida.</t>
  </si>
  <si>
    <t>Adelantar los procesos disciplinarios que se presenten en contra de los funcionarios y exfuncionarios del Instituto Colombiano Agropecuario conforme a la legislación vigente.</t>
  </si>
  <si>
    <t>Evitar la introducción de agentes nocivos en animales, vegetales y sus productos, contribuir a la disponibilidad y calidad de los insumos agropecuarios, promover la inocuidad en la producción primaria, mantener el estatus Sanitario y Fitosanitario del país y apoyar a la salud pública en los casos en que se aplique.</t>
  </si>
  <si>
    <t xml:space="preserve">Diseñar, desarrollar e implementar programas sanitarios y fitosanitarios para el control y erradicación de plagas y enfermedades, programas de control de insumos agropecuario, y programas de inocuidad en la producción primaria para mejorar y mantener el estatus sanitario y fitosanitario, para contribuir en la calidad de los insumos agropecuarios y para proteger la salud de los consumidores y la competitividad de los productos agropecuarios de exportación de origen animal y vegetal.
</t>
  </si>
  <si>
    <t>Detectar con oportunidad y precisión la presencia de enfermedades y plagas priorizadas y no priorizadas para proveer y mantener información actualizada del estatus sanitario y fitosanitario del país, para orientar las intervenciones de control y erradicación.</t>
  </si>
  <si>
    <t>Realizar el proceso de adquisición de los bienes y servicios requeridos para la operación del ICA.</t>
  </si>
  <si>
    <t>Gestionar y controlar la provisión de los recursos físicos y de servicios administrativos necesarios para garantizar la operación de la entidad con el uso responsable de los recursos y cuidado del medio ambiente.</t>
  </si>
  <si>
    <t xml:space="preserve">Administrar los recursos financieros públicos, garantizando la eficiencia y seguridad en su uso como como la confidencialidad y oportunidad en la información registrada en los Sistemas de Información. </t>
  </si>
  <si>
    <t>Apoyar, asesorar y defender de manera oportuna los intereses del ICA desde el ámbito jurídico.</t>
  </si>
  <si>
    <t>Gestionar con calidad y oportunidad, la atención a las peticiones que presentan los ciudadanos a través de los diferentes canales establecidos por el ICA. Asimismo, realizar acciones en coordinación con otras áreas, que conlleven al mejoramiento en la prestación de los servicios del Instituto a nivel interno y externo.</t>
  </si>
  <si>
    <t>Administrar los servicios tecnológicos del ICA, cumpliendo con los niveles de servicio establecidos en cada uno de ellos, procurando su optimización e innovación para garantizar el uso de la información, de los sistemas de información y la plataforma tecnológica.</t>
  </si>
  <si>
    <t>Gestionar la vinculación, permanencia, compensación, capacitación, evaluación y retiro de los funcionarios, contribuyendo al desarrollo de sus competencias, destrezas habilidades, al logro de la misión, visión y objetivos institucionales.</t>
  </si>
  <si>
    <t>Coordinar y controlar las actividades específicas que afecten la creación, recepción, ubicación, acceso y preservación de los documentos. Asimismo, la custodia y recuperación de la documentación que se genera</t>
  </si>
  <si>
    <t xml:space="preserve">* Comunicaciones enviadas a entes externos para verificar la autenticidad de los documentos aportados.
* Certificados de antecedentes disciplinarios, judiciales y fiscales del aspirante.  </t>
  </si>
  <si>
    <t>* Actas de asistencia a reuniones
* Campañas de sensibilización</t>
  </si>
  <si>
    <t>* Actas de asistencia a socializaciones</t>
  </si>
  <si>
    <t>* Procedimiento de expedición de guías de movilización
* Actas de asistencia a socializaciones</t>
  </si>
  <si>
    <t>* Actas de seguimiento a los almacenes agropecuarios
* Actas de asistencia a socializaciones</t>
  </si>
  <si>
    <t>* Actas de visitas periódicas 
* Informe de la toma de muestras
* Programas SINECO, SAF, SIPCO
* Boletines epidemiológicos a la OIE</t>
  </si>
  <si>
    <t xml:space="preserve">* Contratación de personal amplio y suficiente para trabajar temas específicos 
* Programación de visitas a predios 
* Asignación de recursos por áreas, proyectos y metas
* Gestionar los recursos para la capacitación de sensores epidemiológicos externos                                    </t>
  </si>
  <si>
    <t>* Comunicación oportuna de la pérdida de información
* Correo electrónico comunicando el evento</t>
  </si>
  <si>
    <t>Hurto de bienes o activos</t>
  </si>
  <si>
    <t>Vinculación del personal sin el cumplimiento de requisitos para favorecer a un tercero</t>
  </si>
  <si>
    <t>Conciliaciones desfavorables para la Entidad para favorecer a un tercero</t>
  </si>
  <si>
    <t>Vencimiento de términos en los procesos disciplinarios para favorecer a un tercero</t>
  </si>
  <si>
    <t>Jineteo de fondos, por interés personal</t>
  </si>
  <si>
    <t>Ordenar gastos sin facultad legal y/o traslado irregular de fondos</t>
  </si>
  <si>
    <t>Declaración de áreas libres y de baja prevalencia para favorecimiento a un tercero</t>
  </si>
  <si>
    <t>Alteración de reportes de resultados analíticos para favorecimiento de un tercero</t>
  </si>
  <si>
    <t>Acceso irregular a los servicios analíticos para favorecimiento de un tercero</t>
  </si>
  <si>
    <t xml:space="preserve">* Manual de Identidad Visual 
* Manual de uso para el distintivo ICA en prendas de vestir y elementos de uso institucional. 
* Manual sello BPA, BPG, ASI, BP y otros.
</t>
  </si>
  <si>
    <t>Manipular la gestión de las PQRSD ciudadanas para beneficio propio o de un tercero</t>
  </si>
  <si>
    <t>Recibir dádivas o inducir al usuario al otorgamiento de las mismas, para dar Vo.Bo. en los Puestos de Control de Sanidad Animal y control a la movilización de material vegetal</t>
  </si>
  <si>
    <t>* Conflicto de interés
* Acceso irregular a los equipos y sistemas del Grupo de Procesos Disciplinarios con interés particular</t>
  </si>
  <si>
    <t>* Realizar reuniones, donde se expongan las causas debidamente justificadas, de las modificaciones a realizar al Programa Anual de Auditorias.</t>
  </si>
  <si>
    <t>* Evaluar el proceso disciplinario para tomar una decisión</t>
  </si>
  <si>
    <t>* Cambiar de operador jurídico, para que asuma el conocimiento del proceso disciplinario</t>
  </si>
  <si>
    <t xml:space="preserve">* Dar por terminado de manera unilateral, el contrato de prestación de servicios. Y en caso que fuera funcionario de planta, solicitar su reubicación en otra dependencia </t>
  </si>
  <si>
    <t>* Iniciar proceso disciplinario contra el operador jurídico</t>
  </si>
  <si>
    <t>Favorecer a privados por fuera de los parámetros técnicos institucionales</t>
  </si>
  <si>
    <t>Uso inadecuado de la imagen institucional para fines ilícitos</t>
  </si>
  <si>
    <t>Gerencia
Subgerencias
Gerencias Seccionales</t>
  </si>
  <si>
    <t>Emitir Certificados, Guías, licencias, registros entre otros (Guía de Inspección Sanitaria, Certificados Zoosanitario y Fitosanitario para Exportación, Guías de movilización, Compartimentos libres, certificados de BPA, BPM, BPG, certificaciones de semillas), sin el cumplimiento de los requisitos</t>
  </si>
  <si>
    <t>* Contratación  de personal calificado 
* Revisión con Vo.Bo., por proceso
* Visitas de supervisión
* Verificación de la normatividad aplicable
* Sistematización de Trámites
* Procedimientos estandarizados y documentados 
* Análisis y validación de información
* Control y seguimiento a la situación 
* Investigaciones y procesos disciplinarios</t>
  </si>
  <si>
    <t xml:space="preserve">* Favorecer a un tercero
* Conflicto de Intereses
* Baja probabilidad de ser descubierto
* Ausencia de controles para validación de la información 
* Presión de grupos de poder
* Factores económicos desfavorables de quien autoriza y valida  el procedimiento
* Falta de entrenamiento y capacitación
* Alto volumen de trámites
* Deficiente conectividad
* Desconocimiento de la normatividad
* Procesos y procedimientos desactualizados
* Deficiencias  en la asignación de recursos 
</t>
  </si>
  <si>
    <t>* Ausencia de controles para validación de la información 
* Presión de grupos de poder
* Deficiencias en los procesos y procedimientos de apoyo
* Desconocimiento de la normatividad  aplicable
* Deficiencias  en la asignación de recursos 
* Personal no idóneo para la realización de funciones 
* Alta rotación del personal contratado
* Falta de herramientas tecnológicas
* Desconocimiento de la normatividad
* Procesos y procedimientos desactualizados
* Deficiencias  en la asignación de recursos 
* Falta de sistematización y actualización en  los procesos</t>
  </si>
  <si>
    <t>Comunicación de Riesgos S&amp;F</t>
  </si>
  <si>
    <t>Generar información significativa, pertinente y precisa, en términos claros y comprensibles, sobre las medidas sanitarias y fitosanitarias - MSF, Reglamentos Técnicos y demás decisiones relacionadas con la prevención, vigilancia y control de plagas y enfermedades, y la inocuidad en la producción primaria, así como del estatus sanitario y fitosanitario del país y los riesgos asociados a la actividad productiva del sector agropecuario para promover su eficaz aplicación y cumplimiento.</t>
  </si>
  <si>
    <t xml:space="preserve">* Planes, programas y proyectos elaborados con base en registro de necesidades de las diferentes dependencias y en coherentes con lo que existe en las regiones
* Socialización de la información a través de la página web y otros medios de comunicación
* Comités de gerencia para tomar decisiones  y rendir informes 
* Distribución de los recursos con base en las solicitudes de las áreas y a los techos presupuestales aprobados teniendo en cuenta lo que existe en las regiones
* Socializaciones y entrenamiento sobre temas de normas financieras, presupuestal, y procedimientos del Instituto
* Manual de procedimientos dentro de las dependencias para el manejo del presupuesto </t>
  </si>
  <si>
    <t xml:space="preserve">* Monitoreo y seguimiento a las PQRSD asignadas
* Reportes sobre el incumplimiento en la respuesta a las PQRSD 
* Oficina de Atención al Ciudadano (En las seccionales, siempre hay un responsable para atender a los ciudadanos)
* Procesos y procedimientos actualizados
* Informe trimestral de las PQRSD   
</t>
  </si>
  <si>
    <t>* Campañas de divulgación
* Actas de asistencia a reuniones de socialización</t>
  </si>
  <si>
    <t>Grupo de Gestión Documental
Gerencias Seccionales
Líderes de gestión documental en las Seccionales</t>
  </si>
  <si>
    <t>Grupo de Gestión Contractual
Grupo de Gestión de Servicios Generales
Grupo de Gestión de Control de Activos y  Almacenes
Subgerencias
Líder de almacén en Seccionales</t>
  </si>
  <si>
    <t>Grupo de Gestión Financiera
Grupo de Gestión Contable
Oficina Asesora de Planeación
Subgerencias
Líder de Gestión Financiera Seccionales</t>
  </si>
  <si>
    <t>DT Sanidad Animal
DT Sanidad Vegetal
DT de  Epidemiologia y vigilancia fitosanitaria
Gerencias Seccionales
Líderes de oficinas y funcionarios PSG y recaudadores</t>
  </si>
  <si>
    <t>Subgerencia de Protección Animal
Subgerencia de Protección Vegetal
Subgerencia de Regulación Sanitaria
Subgerencia de Análisis y Diagnóstico
Grupo de Procesos Disciplinarios
Oficina Asesora de Comunicaciones
Oficina Asesora Jurídica
Oficina de Tecnologías de la Información
Líderes de proyectos en Seccionales</t>
  </si>
  <si>
    <t>Subgerencia de Protección Animal
Subgerencia de Protección Vegetal
Gerencias Seccionales
Líder de proyectos en Seccionales</t>
  </si>
  <si>
    <t>* Riesgo para la sanidad agropecuaria
* Pérdida de credibilidad en la entidad 
* Afectación negativa para la producción agropecuaria</t>
  </si>
  <si>
    <t xml:space="preserve">* Detrimento patrimonial 
* Interferencia con programa y proyectos de la entidad </t>
  </si>
  <si>
    <t xml:space="preserve">* Sistema de aseguramiento de calidad aplicado en los laboratorios (* Autorizaciones; * Calificaciones; * Procedimiento de liberación de resultados; * Pruebas interlaboratorios; * Auditorías)
* Mecanismos de seguimiento y supervisión 
* Ética profesional de los analistas
*GSA-MC-SAD-001: Manual de aseguramiento de la calidad en los laboratorios
* Procedimiento PGSA-P-009: Confidencialidad, imparcialidad, independencia e integridad en los laboratorios
</t>
  </si>
  <si>
    <t xml:space="preserve">*  Manual de funciones
* Evaluación de desempeño
* Informes de Investigación
* Procedimientos GSA-P-012: Gestión del personal de los laboratorios y GSA-P013: Supervisión de las Actividades Técnicas del personal de los laboratorios
</t>
  </si>
  <si>
    <t>* Falta de respuesta oportuna de las PQRSD
* Falta de capacitación anual a los funcionarios responsables
* Incumplimiento en los tiempos de respuesta establecidos por la Ley
* Demoras en la prestación del servicio 
* Atención por preferencias
* Instalaciones físicas inadecuadas
* Escasez de personal
* Falta de sistematización de los procesos
* Falta de compromiso del personal capacitado</t>
  </si>
  <si>
    <t xml:space="preserve">* Interés particular
* Baja probabilidad de ser descubierto 
* Abuso de autoridad
</t>
  </si>
  <si>
    <t>* Las decisiones no siempre favorecen a la mayoría 
* Estancamiento del desarrollo
* Pérdida de la imagen institucional
* Detrimento patrimonial</t>
  </si>
  <si>
    <t>* Pérdida del sentido de pertenencia, no hay motivación para cumplir sus compromisos laborales
* Cualquier comportamiento indebido puede ser tolerado, imitado o compartido
* Baja participación en los programas que promuevan la ética publica
* Impide la exitosa ejecución de los procesos y afecta la competitividad de la entidad.</t>
  </si>
  <si>
    <t>* Detrimento patrimonial
* Perdida de imagen y credibilidad 
* Desgaste administrativo</t>
  </si>
  <si>
    <t>* Tráfico de influencias
* Conflicto de intereses</t>
  </si>
  <si>
    <t>* Escasez de personal calificado
* Personal desmotivado
* Falta de herramientas de evaluación y seguimiento
* Escasa capacitación
* Falta de recursos financieros 
* Falta de recursos técnicos y herramientas  tecnológicas
* Dificultad para el diseño de indicadores 
* No se considera importante el hacer seguimiento 
* Conflicto de intereses</t>
  </si>
  <si>
    <t xml:space="preserve">* Estatus sanitario del país no ajustado a la realidad 
* Alto riesgo de propagación de enfermedades y plagas 
* Decisiones con base en diagnósticos errados 
* Pérdida de recursos
</t>
  </si>
  <si>
    <t xml:space="preserve">* Estatus sanitario del país no ajustado a la realidad 
* Alto riesgo de propagación de enfermedades y plagas 
* Decisiones con base en diagnósticos errados
* Pérdida de oportunidades para el diseño de estrategias de control  y/o mitigación de plagas y enfermedades presentes 
</t>
  </si>
  <si>
    <t>* Pérdida del estatus S&amp;F
* Diseminación de la plaga o enfermedad
* Incremento en el costo para control y erradicación
* Restricción para la admisibilidad en mercados internacionales
* Recategorizacion de las zonas libres de baja prevalencia de plagas y enfermedades
* Pérdida de oportunidades para el diseño de estrategias de control  y/o mitigación de plagas y enfermedades presentes</t>
  </si>
  <si>
    <t>* Imposibilidad de realizar la gestión sanitaria y fitosanitaria
* Retraso en el reporte de información 
* Baja oportunidad en la presentación de informes 
* Pérdidas económicas
* Información inexacta</t>
  </si>
  <si>
    <t>* Revisión y aprobación de documentos por diferentes instancias o  dependencias 
* Seguimiento serio, responsable y permanente a planes, programas, proyectos, metas e indicadores para verificar los avances, con criterios unificados
* Rendición de cuentas y presentación de informes a la gerencia, por parte de las dependencias y las seccionales 
* Anualmente se firman acuerdos de gestión y se realiza seguimiento a los mismos 
* Capacitación y entrenamiento en las competencias delegadas
* Canales de denuncia para funcionarios</t>
  </si>
  <si>
    <t xml:space="preserve">* Enviar piezas comunicativas con el fin de recordar a los funcionarios de las oficinas, la responsabilidad disciplinaria y sus consecuencias, ante la recepción de dádivas por el servicio prestado
* Canales de denuncia para funcionarios
</t>
  </si>
  <si>
    <t>Coordinador del Grupo de Gestión de Atención al Ciudadano y Gestión Documental
Grupo de Gestión de Bienestar Social y Capacitación
Gerentes Seccionales</t>
  </si>
  <si>
    <t>* Socializar los códigos de ética, de integridad y buen gobierno
* Socializar de los canales de denuncia</t>
  </si>
  <si>
    <t>* Actas de reuniones con la Dirección
* Campañas realizadas
* Cronograma de visitas a seccionales
* Actas de auditorías (hallazgos)</t>
  </si>
  <si>
    <t>DT Sanidad Animal
DT de Inocuidad e Insumos Veterinarios
DT de Semillas
DT Sanidad Vegetal
DT de Inocuidad de Insumos Agrícolas
Gerencias seccionales
Líderes de proyectos y SIG en Seccionales</t>
  </si>
  <si>
    <t>* Informe de entrega de resultados de análisis y diagnósticos
* Resoluciones de emergencia, boletines informativos
* Correo electrónico comunicando el evento
* Acta de revisión por equipo técnico (Seccionales)</t>
  </si>
  <si>
    <t>Pérdida de documentos oficiales (físicos o magnéticos) cuya custodia esté a cargo del Grupo de Gestión Documental, para favorecer a un tercero o beneficio propio</t>
  </si>
  <si>
    <t>Adulterar un documento físico o magnético cuya custodia esté a cargo de Grupo de Gestión Documental, para favorecer a un tercero o beneficio propio</t>
  </si>
  <si>
    <t>Efectuar el registro de laboratorios sin el cumplimiento de requisitos para favorecimiento de un tercero</t>
  </si>
  <si>
    <t>Realizar actividades técnicas o investigaciones que no están debidamente autorizadas y/o que no contribuyen a las necesidades analíticas de la entidad, para beneficio personal</t>
  </si>
  <si>
    <t>* Intención de Intención de favorecer a un tercero
* Estructura vertical y piramidal
* Presión de los grupos de poder  
* Desconocimiento de las normas aplicables al proceso
* Desconocimiento de los lineamientos del Instituto
* Discrecionalidad y posible extralimitación de funciones</t>
  </si>
  <si>
    <t>Adquisición de herramientas tecnológicas, sin el cumplimiento total de los requisitos, para Intención de favorecer a un tercero</t>
  </si>
  <si>
    <t>Adulterar la información que se encuentra en el Sistema, por interés personal o Intención de favorecer a un tercero</t>
  </si>
  <si>
    <t>* Intención de favorecer a un tercero
* Uso inadecuado de los privilegios para acceder al código fuente.</t>
  </si>
  <si>
    <t>* Interés particular
* Intención de favorecer a un tercero</t>
  </si>
  <si>
    <t>* Intención de favorecer a un tercero
* Concierto para delinquir
* Falta de control en el manejo de los perfiles</t>
  </si>
  <si>
    <t>* Intención de favorecer a un tercero</t>
  </si>
  <si>
    <t>* Incumplimiento de términos. 
* Retardar el pago de obligaciones legales.
* No contar con las asignaciones presupuestales para atender las necesidades
* Prolongar la vigencia fiscal. 
* Se dejan de asegurar los bienes del Instituto
* Se dejan de atender las necesidades del Instituto</t>
  </si>
  <si>
    <t>* Actualizar el Manual de Procedimientos por parte del Grupo de Gestión de Convenios
* Programar socializaciones y entrenamientos constantes, para reforzar la información vigente y actual con los supervisores de convenios</t>
  </si>
  <si>
    <t>* Imposibilidad de cumplir con la misión del ICA
* Baja gestión del Instituto
* Investigaciones de tipo disciplinario, responsabilidad fiscal y penal</t>
  </si>
  <si>
    <t>* Desgaste administrativo y reprocesos 
* Derroche o desaprovechamiento de recursos 
* Duplicidad de funciones
* Dificultad para ejercer el control  y el seguimiento
* Pérdida de imagen y credibilidad de la Entidad
* Detrimento patrimonial                                      
* Hallazgos Fiscales, Disciplinarios y Penales</t>
  </si>
  <si>
    <t>* Intención de favorecer a un tercero 
* Presión de los grupos de poder 
* Desconocimiento de las competencias y funciones conferidas
* Diferencia en la toma de decisiones dadas las condiciones económicas y sociales de la región asignada 
* Falta de competencias gerenciales
* Escasa planificación y seguimiento a los compromisos pactados 
* No se suscriben los Acuerdos de Gestión, al momento del ingreso, falta de seguimiento y evaluación a los mismos.
* Incumplimiento de los Acuerdos de Gestión  
* Desconocimiento de los lineamientos estratégicos del Instituto</t>
  </si>
  <si>
    <t xml:space="preserve">* Baja participación y promoción de la Política de participación ciudadana
* Desconocimiento de derechos deberes y responsabilidades por parte de los funcionarios y contratistas
* Abuso de confianza
* Falta de control ciudadano 
</t>
  </si>
  <si>
    <t>* Uso indebido de la información pérdida de recursos
* Pérdida de imagen institucional</t>
  </si>
  <si>
    <t xml:space="preserve">* Detrimento patrimonial.
* Afectación a la imagen y de la misión institucional.
* Desgaste administrativo
</t>
  </si>
  <si>
    <t xml:space="preserve">* Aplicación de procedimientos o conductas poco éticos
* Fuga de información en beneficio de la contraparte 
* Presión de grupos de poder 
* Amistad íntima o enemistad grave con  las partes interesadas en el proceso </t>
  </si>
  <si>
    <t xml:space="preserve">* Pérdida de imagen institucional 
* Impunidad 
* Operador jurídico sometido a investigación </t>
  </si>
  <si>
    <t>* Pérdida de la imagen institucional
* Pérdida de recursos
* Pérdida de estatus sanitario y fitosanitario
* Se produce información inexacta</t>
  </si>
  <si>
    <t>* Escasa participación de la comunidad en la toma de decisiones 
* Violación al debido proceso para la suscripción de convenios y contratos de suministros
* Deficiencia en el control de programas sanitarios y fitosanitarios
* Escasa planeación y seguimiento de los programas  
* Favorecimiento a un grupo de presión</t>
  </si>
  <si>
    <t xml:space="preserve">* Riesgo para la sanidad pecuaria
* Productores, importadores y exportadores afectados 
* Pérdida de credibilidad a nivel nacional e internacional 
* Resultados de laboratorio de baja calidad </t>
  </si>
  <si>
    <t>* Viabilidad técnica por parte de la Subgerencia respectiva
* Revisión legal de todos los documentos remitidos
* Pólizas de cumplimiento (cuando aplica al tipo de convenio)
* Vo.Bo. de la Oficina Asesora Jurídica y la Subgerencia Administrativa y Financiera
* Notificaciones a los supervisores asignados al convenio 
* Presentación de informes periódicos
* Certificación de cumplimiento, por parte del supervisor
* Pólizas de garantías
* Bases de datos actualizada con toda la información de convenios firmados en el ICA
* Manual de Procedimientos</t>
  </si>
  <si>
    <t>* Cumplimiento a la política de TI</t>
  </si>
  <si>
    <t>* Aprobación de movimiento de bienes 
* Control periódico de inventarios  
* Asignación de inventarios mediante documento firmado por los  responsables.   
* Levantamiento periódico de Inventario físico
* Instalación de cámaras 
* Restricción de ingreso a personal no autorizado
* Registro oportuno de novedades  que generan movimientos en inventarios 
* Socializar el Código de Ética del ICA</t>
  </si>
  <si>
    <t xml:space="preserve">* Comité de conciliaciones 
* Libros radicadores                                                       
* Base general con los procesos llevados por el área                                                               
* Informes de avance de los casos    
* Estudio de casos antes de las reuniones del comité </t>
  </si>
  <si>
    <t>* Visitas de Inspección y Control
* Comités anti contrabando
* Atención de denuncias
* Puestos de control de distribuidores
* Registro de distribuidores de insumos agropecuarios</t>
  </si>
  <si>
    <t>* Realizar la modificación del acto y/o procedimiento administrativo que generó el funcionario sin tener la competencia, por parte la subgerencia respectiva
* Procurar que la imagen institucional de la Entidad, no se vea afectada
* Divulgar en la Rendición de Cuentas (RdC), la gestión del Instituto a los grupos de valor y grupos de interés</t>
  </si>
  <si>
    <t xml:space="preserve">* Socializar y divulgar permanente en medios internos y externos del Instituto para el uso adecuado de la imagen institucional. </t>
  </si>
  <si>
    <t>1. Socializar temas de servicio al ciudadano (Reglamento interno PQRSD, portafolio de servicios, protocolo de atención al ciudadano)
2. Realizar visitas de seguimiento a las seccionales</t>
  </si>
  <si>
    <t>1. Realizar talleres de sensibilización en servicio al ciudadano
2. Realizar encuentros de participación ciudadana</t>
  </si>
  <si>
    <t>1. Tener un aplicativo funcional que cumple con los requisitos para el trámite de la correspondencia
2. Diligenciar los formatos  de control de correspondencia
3. Aplicar el reglamento de archivo y correspondencia</t>
  </si>
  <si>
    <t xml:space="preserve">* Denunciar ante las áreas competentes para la toma de acciones penales y disciplinarias
</t>
  </si>
  <si>
    <t>* Reportar a los entes de control
* Reemplazar la persona responsable</t>
  </si>
  <si>
    <t xml:space="preserve">* Socializar el procedimiento de Defensa Judicial actualizado </t>
  </si>
  <si>
    <t>* Realizar reuniones trimestrales de seguimiento a la ejecución del programa anual de auditorías.</t>
  </si>
  <si>
    <t>* Diligenciar actas de inicio de las auditorías internas.</t>
  </si>
  <si>
    <t>1. Revisar y hacer seguimiento de los Informes por parte del líder de la auditoria.</t>
  </si>
  <si>
    <t>* Oficializar el Código de Ética del Auditor y del Estatuto de Auditoria.</t>
  </si>
  <si>
    <t>* Código de Ética del Auditor y del Estatuto de Auditoria.
* Registro de asistencia a socializaciones</t>
  </si>
  <si>
    <t>* Crear procedimientos y lineamientos normativos para la declaración de áreas libres
* Socializar y armonizar la norma para evitar la corrupción
* Realizar talleres de sensibilización sobre la normatividad y procedimientos</t>
  </si>
  <si>
    <t xml:space="preserve">* Ajustar al procedimiento relacionado con la expedición de  guías de movilización
* Asignar los recursos necesarios 
* Socializar la normatividad correspondiente con el personal 
* Verificar el cumplimiento de requisitos </t>
  </si>
  <si>
    <t xml:space="preserve">* Iniciar los procesos correspondientes contra el funcionario o contratista implicado
* Reemplazar por un funcionario competente
* Realizar inspección, vigilancia y control a los almacenes agropecuarios
* Aplicar la sanción al distribuidor
* Realizar socializaciones y entrenamiento de los funcionarios sobre la normatividad vigente </t>
  </si>
  <si>
    <t>* Hacer una recategorización del registro, y se retira del programa
* Realizar muestreos confirmatorios, para asegurar un diagnóstico acertado
* Implementar desarrollos informáticos en el Sistema de información sanitario para importación y exportación de productos agrícolas y pecuarios - SISPAP</t>
  </si>
  <si>
    <r>
      <t xml:space="preserve">* Hacer la distribución de recursos adecuada por áreas, proyectos y metas
* Realizar reuniones anuales de entrenamiento
* Iniciar los procesos correspondientes contra el funcionario o contratista implicado
* Reemplazar por un funcionario competente
</t>
    </r>
    <r>
      <rPr>
        <b/>
        <sz val="10"/>
        <rFont val="Arial"/>
        <family val="2"/>
      </rPr>
      <t>SECCIONALES</t>
    </r>
    <r>
      <rPr>
        <sz val="10"/>
        <rFont val="Arial"/>
        <family val="2"/>
      </rPr>
      <t xml:space="preserve">
* Realizar reuniones trimestrales de Revisión por la Dirección</t>
    </r>
  </si>
  <si>
    <t>* Desarrollar un aplicativo que permita actualizar la información en línea
* Iniciar los procesos correspondientes contra el funcionario o contratista implicado
* Reemplazar por un funcionario competente
* Comunicar oportunamente la pérdida de información</t>
  </si>
  <si>
    <t>* Acatar los lineamientos y/ o procedimientos establecidos desde las diferentes entidades públicas, así como los definidos internamente en Comités y Consejo Directivo; se utilizan las plataformas tecnológicas gubernamentales para ejercer de manera adecuada para el seguimiento y control de la información.</t>
  </si>
  <si>
    <t>* Mal manejo de la imagen corporativa
* Uso inadecuado de la prendas  
* Pérdida de credibilidad  
* Simulación de investidura o cargo con fines ilícitos
*Usurpación y abuso de funciones públicas con fines delictivos
* Falsificación de documento público</t>
  </si>
  <si>
    <t>* Desconocimiento de Manual de Identidad Visual 
* Desconocimiento de los lineamientos del Instituto
* Desconocimiento del marco jurídico, Decreto 1071 de 2015, Ley 1453 del 24 de junio de 2011. 
* Desconocimiento del Código Penal, Ley 599 de 2000, CAPÍTULO II de la falsificación de sellos, efectos oficiales y marcas, CAPÍTULO III de la falsedad en documentos y CAPÍTULO IX  de la usurpación y abuso de funciones públicas.</t>
  </si>
  <si>
    <t>* Interés personal
* Intención de favorecer a un tercero
* Falta de cultura de seguridad en la información (bloqueo de equipos)
* Información desprotegida y sin control</t>
  </si>
  <si>
    <t>* Afecta gravemente los intereses económicos y patrimoniales del Estado. 
* Es ventajosa para los intereses particulares.
* Se hacen arreglos sin conocimiento público en beneficio de intereses particulares. 
* Condenas al Estado por ausencia de elementos probatorios de la conciliación.
* La negligencia de los apoderados del Estado compromete fácilmente los recursos públicos.</t>
  </si>
  <si>
    <t>* Presión de los grupos de poder
* Desconocimiento de las normas
* Omisión de algún paso del procedimiento establecido
* Falta de idoneidad de los servidores públicos asignados
* Falta de responsabilidad de los responsables de los procesos, procedimientos y actividades de las diferentes áreas</t>
  </si>
  <si>
    <t>* Hallazgos fiscales, disciplinarios y penales
* Detrimento patrimonial
* Desgaste adminsitrativo
* Efectos jurídicos contra la Entidad
* Pérdida de imagen y credibilidad de la Entidad
* No cumplimiento de los objetivos institucionales de la Entidad
* Incumplimiento en las obligaciones del ente externo para la ejecución y liquidación del convenio.</t>
  </si>
  <si>
    <t>* Intención de favorecer a un tercero
* Adquisición o desarrollo de herramientas tecnológicas por parte de las dependencias de la entidad sin la debida autorización de la OTI.
* No hacer uso de las herramientas tecnológicas adquiridas o desarrolladas.</t>
  </si>
  <si>
    <t xml:space="preserve">* Incumplimiento de la política de tratamiento de datos personales
</t>
  </si>
  <si>
    <r>
      <t xml:space="preserve">1. Enviar correos electrónicos, alertas del sistema antes del vencimiento de la PQRSD 
2. Reportar a la Subgerencia Administrativa el incumplimiento de la atención a la PQRSD
3. Actualizar permanente la información, por parte de los responsables de Atención al Ciudadano en las seccionales
4. Revisar y actualizar los procesos y procedimientos
5.Publicar trimestralmente el informe trimestral de las PQRSD
6. Realizar visitas de seguimiento a las seccionales 
</t>
    </r>
    <r>
      <rPr>
        <b/>
        <sz val="10"/>
        <rFont val="Arial"/>
        <family val="2"/>
      </rPr>
      <t>SECCIONAL VALLE DEL CAUCA</t>
    </r>
    <r>
      <rPr>
        <sz val="10"/>
        <rFont val="Arial"/>
        <family val="2"/>
      </rPr>
      <t xml:space="preserve">
1. Enviar correos electrónicos, solicitando la información actualizada de las PQRSD 
2. Enviar el Informe trimestral de PQRSD a oficinas Nacionales, en las fechas establecidas  (forma 4-019)</t>
    </r>
  </si>
  <si>
    <r>
      <t xml:space="preserve">* Correos electrónicos
* Informes de incumplimiento de la atención a las PQRSD
* Informe trimestral de PQRSD
* Informe de visita a las seccionales
</t>
    </r>
    <r>
      <rPr>
        <b/>
        <sz val="10"/>
        <rFont val="Arial"/>
        <family val="2"/>
      </rPr>
      <t xml:space="preserve">SECCIONAL VALLE DEL CAUCA
</t>
    </r>
    <r>
      <rPr>
        <sz val="10"/>
        <rFont val="Arial"/>
        <family val="2"/>
      </rPr>
      <t>* Informe y análisis Trimestral realizado en la Revisión por la Dirección sobre la atención a las PQRSD
* Informe trimestral de PQRSD, diligenciado y enviado a Oficinas Nacionales</t>
    </r>
  </si>
  <si>
    <t>1. Hacer campañas de divulgación del protocolo de Atención al Ciudadano y sobre los canales de denuncia
2.Realizar Sensibilizaciones sobre Transparencia y Ética Publica</t>
  </si>
  <si>
    <t>1. Verificar que dentro de los contratos de funcionarios y contratistas, exista la cláusula de confidencialidad</t>
  </si>
  <si>
    <t>* Interés particular
* Falta de controles en el cumplimiento de la norma archivística
* Deficiente infraestructura física
* Unidades de conservación no adecuadas (estantes, cajas y carpetas)
* Falta de seguridad en la información que se custodia en el archivo central                
* Insuficiente material para la organización y archivo de los documentos de acuerdo con la normatividad archivística (carpetas, cajas)
* Falta de actualización a los funcionarios encargados de coordinar y controlar estas actividades 
*Mejorar la infraestructura para la organización de los archivos centrales de las Seccionales
* Nombrar personal especializado en el tema.</t>
  </si>
  <si>
    <t>*El responsable de la información debe autorizar por escrito el préstamo de expedientes que reposan en el Archivo Central.
* Áreas exclusivas destinadas a salvaguardar la información en los Archivos Centrales de las gerencias seccionales y oficinas nacionales
* Diligenciar el formato de préstamo documental.
*Restricción de acceso a las instalaciones donde se encuentra el archivo a cargo del funcionario responsable de Gestión Documental.
* Restricción de acceso a la información publicada en el Índice de Información Clasificada y Reservada.</t>
  </si>
  <si>
    <t>1. Enviar comunicación con el Vo.Bo., de la Coordinación autorizando el préstamo
2. Contar con los espacios destinados, de acuerdo con la normatividad archivística
3. Diligenciar el formato de préstamo documental
4. Tener siempre el archivo bajo llave, la llave reposa bajo las personas responsables de Gestión documental.
5. Conocer la información publicada en el Índice de Información Clasificada y Reservada</t>
  </si>
  <si>
    <t>* Correos electrónicos
* Formato de préstamo documental
* Índice de Información clasificada y reservada</t>
  </si>
  <si>
    <t>* No radicar, ni dar trámite a los documentos que ingresen al Instituto
* Falta delegar a un funcionario que se encargue de radicar y asignación de documentos en la Seccional</t>
  </si>
  <si>
    <t>1. Aplicar los instrumentos archivísticos (TRD, Cuadros de clasificación documental, PGD, FUID)
2. Implementar y socializar el Reglamento de archivo y correspondencia</t>
  </si>
  <si>
    <t>* Facilita el favorecimiento de la adjudicación de un contrato a una determinada persona
* Romper el principio de igualdad entre los diferentes proponentes
* Adjudicación a las ofertas menos convenientes
* Dificultad para determinar una irregularidad de carácter administrativo o penal
* Sobrecostos
* Obras mal ejecutadas 
* Mala calidad de los bienes y servicios adquiridos</t>
  </si>
  <si>
    <t>* Requisitos generales preestablecidos, documentados y publicados
* Publicación de todos los procesos contractuales de acuerdo a la norma en el SECOP
* Revisión, socialización y aprobación de los pliegos antes de su publicación 
* Revisión por parte del comité de contratación
* Estandarización de procedimiento y formatos para los procesos de contratación
*Aquellas que establezca el manual de contratación y en la forma que índica el mismo, de acuerdo con la clase y naturaleza del proceso.
* Socializar el Código de Ética del ICA</t>
  </si>
  <si>
    <r>
      <t xml:space="preserve">* Denunciar ante las autoridades competentes por la pérdida de los bienes
* Reportar a la compañía aseguradora, para la reposición de los bienes
* Reportar a las áreas de control
</t>
    </r>
    <r>
      <rPr>
        <b/>
        <sz val="10"/>
        <rFont val="Arial"/>
        <family val="2"/>
      </rPr>
      <t>SECCIONALES</t>
    </r>
    <r>
      <rPr>
        <sz val="10"/>
        <rFont val="Arial"/>
        <family val="2"/>
      </rPr>
      <t xml:space="preserve">
* Hacer levantamiento Físico de Inventario y seguimiento a los bienes a cargo, realizando actividades de control de Inservibles así con las novedades pertinentes y debida clasificación de los mismos atendiendo las instrucciones de oficinas nacionales.</t>
    </r>
  </si>
  <si>
    <t>* Intención de favorecer a un tercero
* Déficit presupuestal
* Las áreas no informan oportunamente, de las consecuencias de la falta de presupuesto asignado</t>
  </si>
  <si>
    <t>* Asignación de perfiles
* Seguimiento al informe de análisis de PAC VS giros de pagos
* Envío de instrucciones para el pago de obligaciones
* Entrenamiento del personal
* Socialización y divulgación de los procedimientos
* Procedimientos estandarizados
* Desagregación de actividades en la cadena presupuestal</t>
  </si>
  <si>
    <t>* El tiempo para la verificación de requisitos es corto.
* Respuesta inoportuna por parte de los entes externos.
* Presión de los grupos de poder</t>
  </si>
  <si>
    <t xml:space="preserve">* Verificar la autenticidad de los documentos aportados, a través de entes externos
* Estudio técnico de verificación de requisitos de cada uno de los aspirantes.
* Verificar ante el SNIES (Ministerio de Educación) la existencia de las instituciones educativas y el programa .
* Verificar ante entes de control antecedentes disciplinarios, judiciales y fiscales del aspirante.  </t>
  </si>
  <si>
    <t xml:space="preserve">* Oficiar a los entes externos para verificar la autenticidad de los documentos aportados.
* Realizar  estudio técnico de verificación de requisitos de cada uno de los aspirantes.
* Verificar ante  el SNIES (ministerio de educación) la existencia de las instituciones educativas y el programa .
* Verificar ante entes de control antecedentes disciplinarios, judiciales y fiscales del aspirante.  </t>
  </si>
  <si>
    <t>* Justificación de diferencias dadas por  la brecha salarial entre lo percibido por los funcionarios y los honorarios de los contratistas
* Falta de presupuesto, para realizar campañas de interiorización de principios y valores de Ética Pública, dentro del Instituto
* No hay cultura organizacional continua en el refuerzo de principios y valores de Ética Pública
* Falta de principios y valores que debe tener todo servidor público</t>
  </si>
  <si>
    <t>* Comité de conciliaciones 
* Estudio de casos antes de las reuniones del comité 
* Revisión y Vo. Bo. por parte del jefe inmediato
* Control de la Agencia Nacional de Defensa Jurídica del Estado</t>
  </si>
  <si>
    <t>* Incluir en el procedimiento de Defensa Judicial del ICA, aspectos relacionados con la prevención de Daño antijurídico derivados de las conductas irregulares (intereses particulares) que pudieran causarse al momento de ejercer la  Defensa Judicial del Instituto.</t>
  </si>
  <si>
    <t>* Actas de comités de conciliaciones
* Procedimiento de Defensa Judicial del ICA</t>
  </si>
  <si>
    <t xml:space="preserve">Oficina Asesora Jurídica </t>
  </si>
  <si>
    <t xml:space="preserve">* Sensibilizar acerca de la importancia de estudiar los casos remitidos, antes de cada comité de conciliación. </t>
  </si>
  <si>
    <t>* Actas de comités de conciliaciones
* Libros radicadores
* Base General de casos
* Informes
* Campañas de sensibilización</t>
  </si>
  <si>
    <t>* Socializar anualmente el Código de Ética del Auditor y del Estatuto de Auditoria.</t>
  </si>
  <si>
    <r>
      <t xml:space="preserve">1. Hacer reuniones de revisión por la Dirección, para discusión y retroalimentación de los procesos ejecutados
2. Realizar campañas dirigidas a usuarios autoridades y productores
3. Hacer reuniones de seguimiento al Plan de Acción por Seccionales
4. Realizar visitas de seguimiento a la gestión de las Oficinas locales y Seccionales 
5. Realizar auditorías internas
</t>
    </r>
    <r>
      <rPr>
        <b/>
        <sz val="10"/>
        <rFont val="Arial"/>
        <family val="2"/>
      </rPr>
      <t xml:space="preserve">SECCIONAL VALLE DEL CAUCA
</t>
    </r>
    <r>
      <rPr>
        <sz val="10"/>
        <rFont val="Arial"/>
        <family val="2"/>
      </rPr>
      <t>1.Hacer reuniones trimestrales con los lideres de proyecto para revisión de evidencias</t>
    </r>
  </si>
  <si>
    <t>1. Hacer reuniones con los gremios productores y socialización de la normatividad sanitarias
2. Involucrar a los gremios para fortalecer el trabajo institucional
3. Trabajar en conjunto con el área de comunicaciones, para sensibilizar a los aliados sobre los programas de sanidad animal y vegetal
4. Hacer seguimiento a la ejecución financiera de los programas de las Direcciones Técnicas</t>
  </si>
  <si>
    <t xml:space="preserve">* Pérdida del estatus sanitario y fitosanitario
* Pérdida de imagen institucional
* Pérdida de recursos
* Insatisfacción de los usuarios
* Pérdida de credibilidad en la política de Gobierno
* Pérdida del sentido de pertenencia, no hay motivación para cumplir sus compromisos laborales
</t>
  </si>
  <si>
    <t>* Ajustar el procedimiento relacionado con la expedición de certificados, licencias y guías
* Asignar recursos para controlar los documentos emitidos
* Realizar auditorias de verificación de los procedimientos de expedición de guías de movilización en las seccionales
* Distribuir material divulgativo, con los requisitos para los registros, licencias, certificados, guías y otros
* Capacitar al personal con la normatividad correspondiente
* Verificar el cumplimiento de requisitos a una muestra aleatoria por seccional
* Actualizar y socializar los procedimientos de cada proceso, los lineamientos, instructivos, y formas
* Implementar desarrollos informáticos en el Sistema de información sanitario para importación y exportación de productos agrícolas y pecuarios - SISPAP
* Hacer seguimiento a las PQRS, por parte de la Subgerencias</t>
  </si>
  <si>
    <t xml:space="preserve">DT Sanidad Animal
DT de Inocuidad e Insumos Veterinarios
DT de Semillas
DT Sanidad Vegetal
DT de Inocuidad de Insumos Agrícolas
DT de  Epidemiologia y vigilancia fitosanitaria
Subgerencia de Protección Fronteriza (DT Logística, DT Cuarentena, Grupo Nacional de Cuarentena Vegetal)
</t>
  </si>
  <si>
    <t>Dir. Tec. De Semillas
Dir. Tec. De Inocuidad e Insumos Agrícolas
Dir. Tec. De Inocuidad e Insumos Veterinarios
Grupo de Procesos Disciplinarios
Oficina Asesora Jurídica
Líderes de Semillas, Insumos Agrícolas y Pecuarios en Seccionales</t>
  </si>
  <si>
    <t>* Visitas periódicas 
* Toma de muestras
* Programas SINECO, SAF, SIPCO
* Boletines epidemiológicos a la OIE
* Análisis y validación de información
* Control y seguimiento a la situación 
* Investigaciones y procesos disciplinarios
* Automatización de tramites a través de la Implementación de desarrollos informáticos en el Sistema de información sanitario para importación y exportación de productos agrícolas y pecuarios - SISPAP</t>
  </si>
  <si>
    <t>Dir. Tec. De Vigilancia Epidemiológica y Sanidad Animal
Dir Tec de Epidemiología y Vigilancia Fitosanitaria
Subgerencia de Protección Fronteriza (DT Logística, DT Cuarentena, Grupo Nacional de Cuarentena Vegetal)
Líderes de Semillas, Insumos Agrícolas y Pecuarios en Seccionales</t>
  </si>
  <si>
    <r>
      <t xml:space="preserve">* Entregar oportunamente los resultados de análisis y diagnóstico
* Generar las resoluciones de emergencia y boletines informativos, para iniciar las acciones de control 
* Iniciar los procesos correspondientes contra el funcionario o contratista implicado
* Reemplazar por un funcionario competente
</t>
    </r>
    <r>
      <rPr>
        <b/>
        <sz val="10"/>
        <rFont val="Arial"/>
        <family val="2"/>
      </rPr>
      <t>SECCIONALES</t>
    </r>
    <r>
      <rPr>
        <sz val="10"/>
        <rFont val="Arial"/>
        <family val="2"/>
      </rPr>
      <t xml:space="preserve">
* Realizar la revisión de diagnósticos y resultados por equipo técnico del área en la Seccional
</t>
    </r>
  </si>
  <si>
    <t>* Informe de presupuesto asignado
* Actas de asistencia a las reuniones
* Correo electrónico comunicando el evento</t>
  </si>
  <si>
    <t>* Análisis de la ejecución presupuestal
* Proyecto de presupuesto con base en necesidades de dependencias 
* Información a las seccionales sobre el presupuesto asignado
* Seguimiento a las metas e indicadores 
* Plan anual de contratación  
* Informes periódicos sobre el avance de la ejecución presupuestal y planes de acción 
* Rendición periódica de informes a los diferentes entes internos y externos como C.I., Oficina Asesora de Planeación, CGR, Min Hacienda, entre otros
* Ajuste de las dependencias al presupuesto asignado, y solicitar adición sí es necesario</t>
  </si>
  <si>
    <t>Omisión de cumplir con las actividades de educomunicación</t>
  </si>
  <si>
    <t>* Intereses personales 
* Escasez de personal calificado
* Factores económicos y condiciones desfavorables de quien autoriza y valida el procedimiento
* Falta de herramientas de evaluación y seguimiento
* Escasa capacitación
* Falta de recursos técnicos financieros y tecnológicos
* No se considera importante el hacer seguimiento
* Falta de acompañamiento de las Fuerzas Militares 
* Modalidad de contratación para los funcionarios de los puestos de control
* Problemas de Orden Público</t>
  </si>
  <si>
    <t xml:space="preserve">* Ausencia de controles para validación de la información
* Conflicto de intereses
* Alta rotación del personal contratado
* Personal no idóneo para la realización de las funciones
* No se considera importante realizar la actividad de educomunicación
 </t>
  </si>
  <si>
    <t>* Amplia difusión de la información a través de diferentes canales de comunicación
* Supervisión en las Seccionales para que la información esté actualizada
* Verificar que en la región se haga la divulgación de la información
* Realizar retroalimentación con el equipo técnico, para verificar la comprensión de la normatividad
* Programación de las actividades de educomunicación con el Vo.Bo. del Gerente Seccional</t>
  </si>
  <si>
    <t>* Difundir la información a través de diferentes canales de comunicación
* Supervisar que las Seccionales cuenten con la información esté actualizada
* Verificar que en la región se haga la divulgación de la información
* Realizar retroalimentación con el equipo técnico, para verificar la comprensión de la normatividad
* Programar las actividades de educomunicación</t>
  </si>
  <si>
    <t>Subgerencia de Protección Animal
Subgerencia de Protección Vegetal
Subgerencia de Regulación Sanitaria
Oficina Asesora de Comunicaciones
Gerentes Seccionales
Líderes de proyectos en Seccionales</t>
  </si>
  <si>
    <t>* Campañas de divulgación de medidas sanitarias y fitosanitarias
* Listas de asistencia a las actividades de educomunicación
* Cronograma de actividades de educomunicación</t>
  </si>
  <si>
    <t>* Información importante no es conocida por los interesados 
* Se pierde la confianza en la entidad 
* Pérdida de imagen institucional
* Detrimento patrimonial, por gastos en viáticos para Educomunicaciones, no realizadas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</si>
</sst>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 #,##0.00_ ;_ * \-#,##0.00_ ;_ * &quot;-&quot;??_ ;_ @_ "/>
  </numFmts>
  <fonts count="49" x14ac:knownFonts="1">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15"/>
      <color indexed="56"/>
      <name val="Calibri"/>
      <family val="2"/>
    </font>
    <font>
      <b/>
      <sz val="13"/>
      <color indexed="56"/>
      <name val="Calibri"/>
      <family val="2"/>
    </font>
    <font>
      <sz val="11"/>
      <color indexed="60"/>
      <name val="Calibri"/>
      <family val="2"/>
    </font>
    <font>
      <sz val="10"/>
      <name val="Arial"/>
      <family val="2"/>
    </font>
    <font>
      <b/>
      <sz val="11"/>
      <color indexed="63"/>
      <name val="Calibri"/>
      <family val="2"/>
    </font>
    <font>
      <sz val="11"/>
      <color indexed="10"/>
      <name val="Calibri"/>
      <family val="2"/>
    </font>
    <font>
      <b/>
      <sz val="18"/>
      <color indexed="56"/>
      <name val="Cambria"/>
      <family val="2"/>
    </font>
    <font>
      <b/>
      <sz val="11"/>
      <color indexed="8"/>
      <name val="Calibri"/>
      <family val="2"/>
    </font>
    <font>
      <b/>
      <sz val="14"/>
      <name val="Arial"/>
      <family val="2"/>
    </font>
    <font>
      <b/>
      <sz val="10"/>
      <name val="Tahoma"/>
      <family val="2"/>
    </font>
    <font>
      <sz val="10"/>
      <name val="Arial"/>
    </font>
    <font>
      <b/>
      <sz val="8"/>
      <name val="Tahoma"/>
      <family val="2"/>
    </font>
    <font>
      <sz val="8"/>
      <name val="Tahoma"/>
      <family val="2"/>
    </font>
    <font>
      <b/>
      <sz val="16"/>
      <name val="Arial"/>
      <family val="2"/>
    </font>
    <font>
      <b/>
      <sz val="12"/>
      <name val="Tahoma"/>
      <family val="2"/>
    </font>
    <font>
      <sz val="11"/>
      <name val="Arial"/>
      <family val="2"/>
    </font>
    <font>
      <b/>
      <sz val="14"/>
      <name val="Tahoma"/>
      <family val="2"/>
    </font>
    <font>
      <b/>
      <sz val="11"/>
      <color indexed="18"/>
      <name val="Verdana"/>
      <family val="2"/>
    </font>
    <font>
      <b/>
      <sz val="12"/>
      <color indexed="18"/>
      <name val="Verdana"/>
      <family val="2"/>
    </font>
    <font>
      <b/>
      <sz val="16"/>
      <color indexed="9"/>
      <name val="Tahoma"/>
      <family val="2"/>
    </font>
    <font>
      <sz val="16"/>
      <name val="Tahoma"/>
      <family val="2"/>
    </font>
    <font>
      <sz val="14"/>
      <color indexed="17"/>
      <name val="Arial"/>
      <family val="2"/>
    </font>
    <font>
      <sz val="14"/>
      <color indexed="12"/>
      <name val="Arial"/>
      <family val="2"/>
    </font>
    <font>
      <sz val="14"/>
      <name val="Arial"/>
      <family val="2"/>
    </font>
    <font>
      <b/>
      <sz val="16"/>
      <color indexed="12"/>
      <name val="Tahoma"/>
      <family val="2"/>
    </font>
    <font>
      <sz val="14"/>
      <color indexed="10"/>
      <name val="Arial"/>
      <family val="2"/>
    </font>
    <font>
      <sz val="12"/>
      <color indexed="9"/>
      <name val="Arial"/>
      <family val="2"/>
    </font>
    <font>
      <b/>
      <sz val="24"/>
      <color indexed="17"/>
      <name val="Arial"/>
      <family val="2"/>
    </font>
    <font>
      <sz val="11"/>
      <color theme="1"/>
      <name val="Arial"/>
      <family val="2"/>
    </font>
    <font>
      <b/>
      <sz val="10"/>
      <name val="Arial"/>
      <family val="2"/>
    </font>
    <font>
      <b/>
      <sz val="10"/>
      <color indexed="8"/>
      <name val="Arial"/>
      <family val="2"/>
    </font>
    <font>
      <b/>
      <sz val="11"/>
      <color theme="1"/>
      <name val="Arial"/>
      <family val="2"/>
    </font>
    <font>
      <b/>
      <sz val="36"/>
      <color indexed="17"/>
      <name val="Tahoma"/>
      <family val="2"/>
    </font>
    <font>
      <b/>
      <sz val="10"/>
      <color theme="5" tint="-0.249977111117893"/>
      <name val="Arial"/>
      <family val="2"/>
    </font>
    <font>
      <sz val="10"/>
      <color theme="1"/>
      <name val="Arial"/>
      <family val="2"/>
    </font>
    <font>
      <b/>
      <sz val="10"/>
      <color theme="1"/>
      <name val="Arial"/>
      <family val="2"/>
    </font>
    <font>
      <sz val="10"/>
      <color indexed="8"/>
      <name val="Arial"/>
      <family val="2"/>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indexed="52"/>
        <bgColor indexed="64"/>
      </patternFill>
    </fill>
    <fill>
      <patternFill patternType="solid">
        <fgColor indexed="13"/>
        <bgColor indexed="64"/>
      </patternFill>
    </fill>
    <fill>
      <patternFill patternType="solid">
        <fgColor indexed="44"/>
        <bgColor indexed="64"/>
      </patternFill>
    </fill>
    <fill>
      <patternFill patternType="solid">
        <fgColor indexed="43"/>
        <bgColor indexed="64"/>
      </patternFill>
    </fill>
    <fill>
      <patternFill patternType="solid">
        <fgColor indexed="10"/>
        <bgColor indexed="64"/>
      </patternFill>
    </fill>
    <fill>
      <patternFill patternType="solid">
        <fgColor indexed="50"/>
        <bgColor indexed="64"/>
      </patternFill>
    </fill>
    <fill>
      <patternFill patternType="solid">
        <fgColor indexed="42"/>
        <bgColor indexed="64"/>
      </patternFill>
    </fill>
    <fill>
      <patternFill patternType="solid">
        <fgColor indexed="41"/>
        <bgColor indexed="64"/>
      </patternFill>
    </fill>
    <fill>
      <patternFill patternType="solid">
        <fgColor indexed="47"/>
        <bgColor indexed="64"/>
      </patternFill>
    </fill>
    <fill>
      <patternFill patternType="solid">
        <fgColor indexed="53"/>
        <bgColor indexed="64"/>
      </patternFill>
    </fill>
    <fill>
      <patternFill patternType="solid">
        <fgColor theme="9"/>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rgb="FFFFC000"/>
        <bgColor indexed="64"/>
      </patternFill>
    </fill>
    <fill>
      <patternFill patternType="solid">
        <fgColor theme="0"/>
        <bgColor indexed="64"/>
      </patternFill>
    </fill>
  </fills>
  <borders count="6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top style="double">
        <color indexed="64"/>
      </top>
      <bottom style="thick">
        <color indexed="64"/>
      </bottom>
      <diagonal/>
    </border>
    <border>
      <left/>
      <right style="double">
        <color indexed="64"/>
      </right>
      <top style="double">
        <color indexed="64"/>
      </top>
      <bottom style="thick">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s>
  <cellStyleXfs count="186">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6" fillId="20" borderId="1" applyNumberFormat="0" applyAlignment="0" applyProtection="0"/>
    <xf numFmtId="0" fontId="6" fillId="20" borderId="1" applyNumberFormat="0" applyAlignment="0" applyProtection="0"/>
    <xf numFmtId="0" fontId="6" fillId="20" borderId="1" applyNumberFormat="0" applyAlignment="0" applyProtection="0"/>
    <xf numFmtId="0" fontId="7" fillId="21" borderId="2" applyNumberFormat="0" applyAlignment="0" applyProtection="0"/>
    <xf numFmtId="0" fontId="7" fillId="21" borderId="2" applyNumberFormat="0" applyAlignment="0" applyProtection="0"/>
    <xf numFmtId="0" fontId="8" fillId="0" borderId="3" applyNumberFormat="0" applyFill="0" applyAlignment="0" applyProtection="0"/>
    <xf numFmtId="0" fontId="8" fillId="0" borderId="3" applyNumberFormat="0" applyFill="0" applyAlignment="0" applyProtection="0"/>
    <xf numFmtId="0" fontId="7" fillId="21"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10" fillId="7" borderId="1" applyNumberFormat="0" applyAlignment="0" applyProtection="0"/>
    <xf numFmtId="0" fontId="10" fillId="7" borderId="1" applyNumberFormat="0" applyAlignment="0" applyProtection="0"/>
    <xf numFmtId="0" fontId="11" fillId="0" borderId="0" applyNumberFormat="0" applyFill="0" applyBorder="0" applyAlignment="0" applyProtection="0"/>
    <xf numFmtId="0" fontId="5" fillId="4" borderId="0" applyNumberFormat="0" applyBorder="0" applyAlignment="0" applyProtection="0"/>
    <xf numFmtId="0" fontId="12" fillId="0" borderId="4" applyNumberFormat="0" applyFill="0" applyAlignment="0" applyProtection="0"/>
    <xf numFmtId="0" fontId="13" fillId="0" borderId="5" applyNumberFormat="0" applyFill="0" applyAlignment="0" applyProtection="0"/>
    <xf numFmtId="0" fontId="9" fillId="0" borderId="6" applyNumberFormat="0" applyFill="0" applyAlignment="0" applyProtection="0"/>
    <xf numFmtId="0" fontId="9" fillId="0" borderId="0" applyNumberFormat="0" applyFill="0" applyBorder="0" applyAlignment="0" applyProtection="0"/>
    <xf numFmtId="0" fontId="4" fillId="3" borderId="0" applyNumberFormat="0" applyBorder="0" applyAlignment="0" applyProtection="0"/>
    <xf numFmtId="0" fontId="4" fillId="3" borderId="0" applyNumberFormat="0" applyBorder="0" applyAlignment="0" applyProtection="0"/>
    <xf numFmtId="0" fontId="10" fillId="7" borderId="1" applyNumberFormat="0" applyAlignment="0" applyProtection="0"/>
    <xf numFmtId="0" fontId="8" fillId="0" borderId="3" applyNumberFormat="0" applyFill="0" applyAlignment="0" applyProtection="0"/>
    <xf numFmtId="164" fontId="1"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 fillId="0" borderId="0"/>
    <xf numFmtId="0" fontId="2"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 fillId="0" borderId="0"/>
    <xf numFmtId="0" fontId="2" fillId="23" borderId="7" applyNumberFormat="0" applyFont="0" applyAlignment="0" applyProtection="0"/>
    <xf numFmtId="0" fontId="15" fillId="23" borderId="7" applyNumberFormat="0" applyFont="0" applyAlignment="0" applyProtection="0"/>
    <xf numFmtId="0" fontId="15" fillId="23" borderId="7" applyNumberFormat="0" applyFont="0" applyAlignment="0" applyProtection="0"/>
    <xf numFmtId="0" fontId="16" fillId="20" borderId="8" applyNumberFormat="0" applyAlignment="0" applyProtection="0"/>
    <xf numFmtId="0" fontId="16" fillId="20" borderId="8" applyNumberFormat="0" applyAlignment="0" applyProtection="0"/>
    <xf numFmtId="0" fontId="16" fillId="20" borderId="8" applyNumberFormat="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2" fillId="0" borderId="4"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18" fillId="0" borderId="0" applyNumberFormat="0" applyFill="0" applyBorder="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7" fillId="0" borderId="0" applyNumberFormat="0" applyFill="0" applyBorder="0" applyAlignment="0" applyProtection="0"/>
    <xf numFmtId="0" fontId="22" fillId="0" borderId="0"/>
    <xf numFmtId="0" fontId="1" fillId="0" borderId="0"/>
    <xf numFmtId="0" fontId="22" fillId="0" borderId="0"/>
    <xf numFmtId="164" fontId="2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23" borderId="7" applyNumberFormat="0" applyFont="0" applyAlignment="0" applyProtection="0"/>
    <xf numFmtId="0" fontId="1" fillId="23" borderId="7" applyNumberFormat="0" applyFont="0" applyAlignment="0" applyProtection="0"/>
    <xf numFmtId="0" fontId="1" fillId="23" borderId="7" applyNumberFormat="0" applyFont="0" applyAlignment="0" applyProtection="0"/>
  </cellStyleXfs>
  <cellXfs count="390">
    <xf numFmtId="0" fontId="0" fillId="0" borderId="0" xfId="0"/>
    <xf numFmtId="0" fontId="0" fillId="0" borderId="0" xfId="0"/>
    <xf numFmtId="0" fontId="22" fillId="0" borderId="0" xfId="160" applyBorder="1"/>
    <xf numFmtId="0" fontId="22" fillId="0" borderId="0" xfId="160"/>
    <xf numFmtId="0" fontId="25" fillId="0" borderId="0" xfId="160" applyFont="1" applyFill="1" applyBorder="1" applyAlignment="1">
      <alignment vertical="center" textRotation="90" wrapText="1"/>
    </xf>
    <xf numFmtId="0" fontId="26" fillId="0" borderId="0" xfId="160" applyFont="1" applyFill="1" applyBorder="1" applyAlignment="1">
      <alignment vertical="center" wrapText="1"/>
    </xf>
    <xf numFmtId="0" fontId="24" fillId="0" borderId="0" xfId="160" applyFont="1"/>
    <xf numFmtId="0" fontId="21" fillId="0" borderId="0" xfId="160" applyFont="1" applyBorder="1" applyAlignment="1">
      <alignment vertical="center" wrapText="1"/>
    </xf>
    <xf numFmtId="0" fontId="27" fillId="0" borderId="0" xfId="160" applyFont="1" applyAlignment="1">
      <alignment horizontal="center" vertical="center" wrapText="1"/>
    </xf>
    <xf numFmtId="0" fontId="22" fillId="0" borderId="0" xfId="160" applyFill="1"/>
    <xf numFmtId="0" fontId="28" fillId="0" borderId="25" xfId="160" applyFont="1" applyBorder="1" applyAlignment="1">
      <alignment horizontal="center" vertical="center" wrapText="1"/>
    </xf>
    <xf numFmtId="0" fontId="20" fillId="0" borderId="22" xfId="160" applyFont="1" applyBorder="1" applyAlignment="1">
      <alignment horizontal="center" vertical="center"/>
    </xf>
    <xf numFmtId="0" fontId="20" fillId="0" borderId="23" xfId="160" applyFont="1" applyBorder="1" applyAlignment="1">
      <alignment horizontal="center" vertical="center"/>
    </xf>
    <xf numFmtId="0" fontId="22" fillId="0" borderId="0" xfId="160" applyFill="1" applyBorder="1" applyAlignment="1"/>
    <xf numFmtId="0" fontId="21" fillId="0" borderId="0" xfId="160" applyFont="1" applyFill="1" applyBorder="1" applyAlignment="1">
      <alignment horizontal="center" vertical="center" wrapText="1"/>
    </xf>
    <xf numFmtId="0" fontId="21" fillId="26" borderId="26" xfId="160" applyFont="1" applyFill="1" applyBorder="1" applyAlignment="1">
      <alignment horizontal="center" vertical="center" wrapText="1"/>
    </xf>
    <xf numFmtId="0" fontId="21" fillId="0" borderId="0" xfId="160" applyFont="1" applyFill="1" applyBorder="1" applyAlignment="1">
      <alignment vertical="center" wrapText="1"/>
    </xf>
    <xf numFmtId="0" fontId="21" fillId="26" borderId="10" xfId="160" applyFont="1" applyFill="1" applyBorder="1" applyAlignment="1">
      <alignment horizontal="center" vertical="center" wrapText="1"/>
    </xf>
    <xf numFmtId="0" fontId="21" fillId="28" borderId="10" xfId="160" applyFont="1" applyFill="1" applyBorder="1" applyAlignment="1">
      <alignment horizontal="center" vertical="center" wrapText="1"/>
    </xf>
    <xf numFmtId="0" fontId="21" fillId="28" borderId="27" xfId="160" applyFont="1" applyFill="1" applyBorder="1" applyAlignment="1">
      <alignment horizontal="center" vertical="center" wrapText="1"/>
    </xf>
    <xf numFmtId="0" fontId="21" fillId="25" borderId="27" xfId="160" applyFont="1" applyFill="1" applyBorder="1" applyAlignment="1">
      <alignment horizontal="center" vertical="center" wrapText="1"/>
    </xf>
    <xf numFmtId="0" fontId="25" fillId="24" borderId="0" xfId="160" applyFont="1" applyFill="1" applyBorder="1" applyAlignment="1"/>
    <xf numFmtId="0" fontId="23" fillId="0" borderId="0" xfId="160" applyFont="1" applyFill="1" applyBorder="1" applyAlignment="1">
      <alignment vertical="center" wrapText="1"/>
    </xf>
    <xf numFmtId="0" fontId="24" fillId="0" borderId="0" xfId="160" applyFont="1" applyBorder="1"/>
    <xf numFmtId="0" fontId="21" fillId="0" borderId="0" xfId="160" applyFont="1" applyBorder="1" applyAlignment="1">
      <alignment horizontal="center" vertical="center" wrapText="1"/>
    </xf>
    <xf numFmtId="0" fontId="22" fillId="0" borderId="0" xfId="160" applyBorder="1" applyAlignment="1">
      <alignment horizontal="center"/>
    </xf>
    <xf numFmtId="0" fontId="21" fillId="0" borderId="11" xfId="160" applyFont="1" applyBorder="1" applyAlignment="1">
      <alignment horizontal="center" vertical="center" wrapText="1"/>
    </xf>
    <xf numFmtId="0" fontId="21" fillId="0" borderId="13" xfId="160" applyFont="1" applyBorder="1" applyAlignment="1">
      <alignment horizontal="center" vertical="center" wrapText="1"/>
    </xf>
    <xf numFmtId="0" fontId="33" fillId="34" borderId="48" xfId="160" applyFont="1" applyFill="1" applyBorder="1" applyAlignment="1">
      <alignment horizontal="center" vertical="center" wrapText="1"/>
    </xf>
    <xf numFmtId="0" fontId="33" fillId="34" borderId="49" xfId="160" applyFont="1" applyFill="1" applyBorder="1" applyAlignment="1">
      <alignment horizontal="center" vertical="center" wrapText="1"/>
    </xf>
    <xf numFmtId="0" fontId="34" fillId="35" borderId="49" xfId="160" applyFont="1" applyFill="1" applyBorder="1" applyAlignment="1">
      <alignment horizontal="center" vertical="center" wrapText="1"/>
    </xf>
    <xf numFmtId="0" fontId="35" fillId="0" borderId="49" xfId="160" applyFont="1" applyBorder="1" applyAlignment="1">
      <alignment horizontal="center" vertical="center" wrapText="1"/>
    </xf>
    <xf numFmtId="0" fontId="28" fillId="24" borderId="26" xfId="161" applyFont="1" applyFill="1" applyBorder="1" applyAlignment="1">
      <alignment horizontal="center" vertical="center"/>
    </xf>
    <xf numFmtId="0" fontId="28" fillId="24" borderId="27" xfId="161" applyFont="1" applyFill="1" applyBorder="1" applyAlignment="1">
      <alignment horizontal="center" vertical="center"/>
    </xf>
    <xf numFmtId="0" fontId="37" fillId="36" borderId="49" xfId="160" applyFont="1" applyFill="1" applyBorder="1" applyAlignment="1">
      <alignment horizontal="center" vertical="center" wrapText="1"/>
    </xf>
    <xf numFmtId="0" fontId="34" fillId="35" borderId="48" xfId="160" applyFont="1" applyFill="1" applyBorder="1" applyAlignment="1">
      <alignment horizontal="center" vertical="center" wrapText="1"/>
    </xf>
    <xf numFmtId="0" fontId="28" fillId="24" borderId="29" xfId="161" applyFont="1" applyFill="1" applyBorder="1" applyAlignment="1">
      <alignment horizontal="center" vertical="center"/>
    </xf>
    <xf numFmtId="0" fontId="37" fillId="36" borderId="48" xfId="160" applyFont="1" applyFill="1" applyBorder="1" applyAlignment="1">
      <alignment horizontal="center" vertical="center" wrapText="1"/>
    </xf>
    <xf numFmtId="0" fontId="1" fillId="0" borderId="0" xfId="160" applyFont="1"/>
    <xf numFmtId="0" fontId="38" fillId="32" borderId="48" xfId="160" applyFont="1" applyFill="1" applyBorder="1" applyAlignment="1">
      <alignment horizontal="center" vertical="center" wrapText="1"/>
    </xf>
    <xf numFmtId="0" fontId="38" fillId="32" borderId="49" xfId="160" applyFont="1" applyFill="1" applyBorder="1" applyAlignment="1">
      <alignment horizontal="center" vertical="center" wrapText="1"/>
    </xf>
    <xf numFmtId="0" fontId="42" fillId="0" borderId="11" xfId="0" applyFont="1" applyFill="1" applyBorder="1" applyAlignment="1">
      <alignment horizontal="center" vertical="center" wrapText="1"/>
    </xf>
    <xf numFmtId="0" fontId="41" fillId="0" borderId="11" xfId="0" applyFont="1" applyFill="1" applyBorder="1" applyAlignment="1">
      <alignment horizontal="center" vertical="center" wrapText="1"/>
    </xf>
    <xf numFmtId="0" fontId="40" fillId="0" borderId="0" xfId="0" applyFont="1" applyBorder="1"/>
    <xf numFmtId="0" fontId="40" fillId="0" borderId="0" xfId="0" applyFont="1" applyFill="1" applyBorder="1"/>
    <xf numFmtId="0" fontId="21" fillId="27" borderId="19" xfId="160" applyFont="1" applyFill="1" applyBorder="1" applyAlignment="1">
      <alignment horizontal="center" vertical="center" wrapText="1"/>
    </xf>
    <xf numFmtId="0" fontId="21" fillId="27" borderId="10" xfId="160" applyFont="1" applyFill="1" applyBorder="1" applyAlignment="1">
      <alignment horizontal="center" vertical="center" wrapText="1"/>
    </xf>
    <xf numFmtId="0" fontId="21" fillId="38" borderId="10" xfId="160" applyFont="1" applyFill="1" applyBorder="1" applyAlignment="1">
      <alignment horizontal="center" vertical="center" wrapText="1"/>
    </xf>
    <xf numFmtId="0" fontId="21" fillId="39" borderId="20" xfId="160" applyFont="1" applyFill="1" applyBorder="1" applyAlignment="1">
      <alignment horizontal="center" vertical="center" wrapText="1"/>
    </xf>
    <xf numFmtId="0" fontId="21" fillId="39" borderId="11" xfId="160" applyFont="1" applyFill="1" applyBorder="1" applyAlignment="1">
      <alignment horizontal="center" vertical="center" wrapText="1"/>
    </xf>
    <xf numFmtId="0" fontId="22" fillId="39" borderId="11" xfId="160" applyFill="1" applyBorder="1" applyAlignment="1">
      <alignment horizontal="center"/>
    </xf>
    <xf numFmtId="0" fontId="21" fillId="39" borderId="12" xfId="160" applyFont="1" applyFill="1" applyBorder="1" applyAlignment="1">
      <alignment horizontal="center" vertical="center" wrapText="1"/>
    </xf>
    <xf numFmtId="0" fontId="21" fillId="39" borderId="28" xfId="160" applyFont="1" applyFill="1" applyBorder="1" applyAlignment="1">
      <alignment horizontal="center" vertical="center" wrapText="1"/>
    </xf>
    <xf numFmtId="0" fontId="21" fillId="39" borderId="29" xfId="160" applyFont="1" applyFill="1" applyBorder="1" applyAlignment="1">
      <alignment horizontal="center" vertical="center" wrapText="1"/>
    </xf>
    <xf numFmtId="0" fontId="28" fillId="0" borderId="54" xfId="160" applyFont="1" applyBorder="1" applyAlignment="1">
      <alignment horizontal="center" vertical="center"/>
    </xf>
    <xf numFmtId="0" fontId="28" fillId="0" borderId="43" xfId="160" applyFont="1" applyBorder="1" applyAlignment="1">
      <alignment horizontal="center" vertical="center"/>
    </xf>
    <xf numFmtId="0" fontId="28" fillId="0" borderId="47" xfId="160" applyFont="1" applyBorder="1" applyAlignment="1">
      <alignment horizontal="center" vertical="center"/>
    </xf>
    <xf numFmtId="0" fontId="0" fillId="0" borderId="0" xfId="0" applyAlignment="1"/>
    <xf numFmtId="0" fontId="42" fillId="40" borderId="11" xfId="0" applyFont="1" applyFill="1" applyBorder="1" applyAlignment="1">
      <alignment horizontal="center" vertical="center" wrapText="1"/>
    </xf>
    <xf numFmtId="0" fontId="42" fillId="41" borderId="11" xfId="0" applyFont="1" applyFill="1" applyBorder="1" applyAlignment="1">
      <alignment horizontal="center" vertical="center" wrapText="1"/>
    </xf>
    <xf numFmtId="0" fontId="41" fillId="0" borderId="54" xfId="166" applyFont="1" applyFill="1" applyBorder="1" applyAlignment="1">
      <alignment horizontal="center" vertical="center" wrapText="1"/>
    </xf>
    <xf numFmtId="0" fontId="45" fillId="0" borderId="60" xfId="166" applyFont="1" applyFill="1" applyBorder="1" applyAlignment="1">
      <alignment horizontal="left" vertical="center" wrapText="1"/>
    </xf>
    <xf numFmtId="0" fontId="1" fillId="0" borderId="60" xfId="166" applyFont="1" applyFill="1" applyBorder="1" applyAlignment="1">
      <alignment horizontal="left" vertical="center" wrapText="1"/>
    </xf>
    <xf numFmtId="0" fontId="41" fillId="0" borderId="60" xfId="166" applyFont="1" applyFill="1" applyBorder="1" applyAlignment="1">
      <alignment horizontal="center" vertical="center" wrapText="1"/>
    </xf>
    <xf numFmtId="1" fontId="41" fillId="0" borderId="60" xfId="182" applyNumberFormat="1" applyFont="1" applyFill="1" applyBorder="1" applyAlignment="1">
      <alignment horizontal="center" vertical="center" wrapText="1"/>
    </xf>
    <xf numFmtId="1" fontId="41" fillId="0" borderId="60" xfId="166" applyNumberFormat="1" applyFont="1" applyFill="1" applyBorder="1" applyAlignment="1">
      <alignment horizontal="center" vertical="center"/>
    </xf>
    <xf numFmtId="0" fontId="41" fillId="0" borderId="60" xfId="24" applyFont="1" applyFill="1" applyBorder="1" applyAlignment="1">
      <alignment horizontal="center" vertical="center"/>
    </xf>
    <xf numFmtId="0" fontId="1" fillId="0" borderId="60" xfId="130" applyFont="1" applyFill="1" applyBorder="1" applyAlignment="1">
      <alignment horizontal="left" vertical="center" wrapText="1"/>
    </xf>
    <xf numFmtId="0" fontId="41" fillId="0" borderId="60" xfId="130" applyFont="1" applyFill="1" applyBorder="1" applyAlignment="1">
      <alignment horizontal="center" vertical="center" wrapText="1"/>
    </xf>
    <xf numFmtId="0" fontId="41" fillId="0" borderId="60" xfId="0" applyFont="1" applyFill="1" applyBorder="1" applyAlignment="1">
      <alignment horizontal="center" vertical="center"/>
    </xf>
    <xf numFmtId="0" fontId="1" fillId="0" borderId="60" xfId="0" applyFont="1" applyFill="1" applyBorder="1" applyAlignment="1">
      <alignment vertical="center" wrapText="1"/>
    </xf>
    <xf numFmtId="0" fontId="1" fillId="0" borderId="60" xfId="0" applyFont="1" applyFill="1" applyBorder="1" applyAlignment="1">
      <alignment vertical="center"/>
    </xf>
    <xf numFmtId="0" fontId="41" fillId="0" borderId="61" xfId="0" applyFont="1" applyFill="1" applyBorder="1" applyAlignment="1">
      <alignment horizontal="left" vertical="center" wrapText="1"/>
    </xf>
    <xf numFmtId="0" fontId="1" fillId="0" borderId="0" xfId="0" applyFont="1" applyFill="1" applyBorder="1" applyAlignment="1">
      <alignment vertical="center"/>
    </xf>
    <xf numFmtId="0" fontId="41" fillId="0" borderId="43" xfId="166" applyFont="1" applyFill="1" applyBorder="1" applyAlignment="1">
      <alignment horizontal="center" vertical="center" wrapText="1"/>
    </xf>
    <xf numFmtId="0" fontId="45" fillId="0" borderId="10" xfId="166" applyFont="1" applyFill="1" applyBorder="1" applyAlignment="1">
      <alignment horizontal="left" vertical="center" wrapText="1"/>
    </xf>
    <xf numFmtId="0" fontId="1" fillId="0" borderId="10" xfId="166" applyFont="1" applyFill="1" applyBorder="1" applyAlignment="1">
      <alignment horizontal="left" vertical="center" wrapText="1"/>
    </xf>
    <xf numFmtId="0" fontId="41" fillId="0" borderId="10" xfId="166" applyFont="1" applyFill="1" applyBorder="1" applyAlignment="1">
      <alignment horizontal="center" vertical="center" wrapText="1"/>
    </xf>
    <xf numFmtId="1" fontId="41" fillId="0" borderId="10" xfId="182" applyNumberFormat="1" applyFont="1" applyFill="1" applyBorder="1" applyAlignment="1">
      <alignment horizontal="center" vertical="center" wrapText="1"/>
    </xf>
    <xf numFmtId="1" fontId="41" fillId="0" borderId="10" xfId="166" applyNumberFormat="1" applyFont="1" applyFill="1" applyBorder="1" applyAlignment="1">
      <alignment horizontal="center" vertical="center"/>
    </xf>
    <xf numFmtId="0" fontId="41" fillId="0" borderId="10" xfId="24" applyFont="1" applyFill="1" applyBorder="1" applyAlignment="1">
      <alignment horizontal="center" vertical="center"/>
    </xf>
    <xf numFmtId="0" fontId="1" fillId="0" borderId="10" xfId="130" applyFont="1" applyFill="1" applyBorder="1" applyAlignment="1">
      <alignment horizontal="left" vertical="center" wrapText="1"/>
    </xf>
    <xf numFmtId="0" fontId="41" fillId="0" borderId="10" xfId="130" applyFont="1" applyFill="1" applyBorder="1" applyAlignment="1">
      <alignment horizontal="center" vertical="center" wrapText="1"/>
    </xf>
    <xf numFmtId="0" fontId="41" fillId="0" borderId="10" xfId="0" applyFont="1" applyFill="1" applyBorder="1" applyAlignment="1">
      <alignment horizontal="center" vertical="center"/>
    </xf>
    <xf numFmtId="0" fontId="1" fillId="0" borderId="10" xfId="0" applyFont="1" applyFill="1" applyBorder="1" applyAlignment="1">
      <alignment vertical="center" wrapText="1"/>
    </xf>
    <xf numFmtId="0" fontId="1" fillId="0" borderId="10" xfId="0" applyFont="1" applyFill="1" applyBorder="1" applyAlignment="1">
      <alignment vertical="center"/>
    </xf>
    <xf numFmtId="0" fontId="41" fillId="0" borderId="27" xfId="0" applyFont="1" applyFill="1" applyBorder="1" applyAlignment="1">
      <alignment horizontal="left" vertical="center" wrapText="1"/>
    </xf>
    <xf numFmtId="1" fontId="1" fillId="0" borderId="10" xfId="182" applyNumberFormat="1" applyFont="1" applyFill="1" applyBorder="1" applyAlignment="1">
      <alignment horizontal="center" vertical="center" wrapText="1"/>
    </xf>
    <xf numFmtId="1" fontId="1" fillId="0" borderId="10" xfId="166" applyNumberFormat="1" applyFont="1" applyFill="1" applyBorder="1" applyAlignment="1">
      <alignment horizontal="center" vertical="center"/>
    </xf>
    <xf numFmtId="0" fontId="41" fillId="25" borderId="10" xfId="166" applyFont="1" applyFill="1" applyBorder="1" applyAlignment="1">
      <alignment horizontal="center" vertical="center"/>
    </xf>
    <xf numFmtId="0" fontId="41" fillId="0" borderId="27" xfId="0" applyFont="1" applyFill="1" applyBorder="1" applyAlignment="1">
      <alignment vertical="center" wrapText="1"/>
    </xf>
    <xf numFmtId="0" fontId="41" fillId="0" borderId="10" xfId="161" applyFont="1" applyFill="1" applyBorder="1" applyAlignment="1">
      <alignment horizontal="center" vertical="center" wrapText="1"/>
    </xf>
    <xf numFmtId="0" fontId="1" fillId="0" borderId="10" xfId="161" applyFont="1" applyFill="1" applyBorder="1" applyAlignment="1">
      <alignment horizontal="left" vertical="center" wrapText="1"/>
    </xf>
    <xf numFmtId="0" fontId="45" fillId="0" borderId="10" xfId="161" applyFont="1" applyFill="1" applyBorder="1" applyAlignment="1">
      <alignment horizontal="left" vertical="center" wrapText="1"/>
    </xf>
    <xf numFmtId="1" fontId="41" fillId="0" borderId="10" xfId="128" applyNumberFormat="1" applyFont="1" applyFill="1" applyBorder="1" applyAlignment="1">
      <alignment horizontal="center" vertical="center" wrapText="1"/>
    </xf>
    <xf numFmtId="1" fontId="41" fillId="0" borderId="10" xfId="161" applyNumberFormat="1" applyFont="1" applyFill="1" applyBorder="1" applyAlignment="1">
      <alignment horizontal="center" vertical="center"/>
    </xf>
    <xf numFmtId="0" fontId="1" fillId="0" borderId="10" xfId="161" applyFont="1" applyFill="1" applyBorder="1" applyAlignment="1">
      <alignment vertical="center"/>
    </xf>
    <xf numFmtId="0" fontId="1" fillId="0" borderId="10" xfId="161" applyFont="1" applyFill="1" applyBorder="1" applyAlignment="1">
      <alignment vertical="center" wrapText="1"/>
    </xf>
    <xf numFmtId="0" fontId="46" fillId="0" borderId="0" xfId="0" applyFont="1"/>
    <xf numFmtId="0" fontId="45" fillId="0" borderId="10" xfId="0" applyFont="1" applyBorder="1" applyAlignment="1">
      <alignment vertical="center" wrapText="1"/>
    </xf>
    <xf numFmtId="0" fontId="46" fillId="0" borderId="10" xfId="0" applyFont="1" applyBorder="1" applyAlignment="1">
      <alignment horizontal="left" vertical="center" wrapText="1"/>
    </xf>
    <xf numFmtId="0" fontId="46" fillId="0" borderId="10" xfId="0" applyFont="1" applyBorder="1" applyAlignment="1">
      <alignment vertical="center"/>
    </xf>
    <xf numFmtId="0" fontId="46" fillId="0" borderId="10" xfId="0" applyFont="1" applyBorder="1"/>
    <xf numFmtId="0" fontId="46" fillId="0" borderId="10" xfId="0" applyFont="1" applyBorder="1" applyAlignment="1">
      <alignment vertical="center" wrapText="1"/>
    </xf>
    <xf numFmtId="0" fontId="45" fillId="0" borderId="19" xfId="166" applyFont="1" applyFill="1" applyBorder="1" applyAlignment="1">
      <alignment horizontal="left" vertical="center" wrapText="1"/>
    </xf>
    <xf numFmtId="0" fontId="1" fillId="0" borderId="19" xfId="166" applyFont="1" applyFill="1" applyBorder="1" applyAlignment="1">
      <alignment horizontal="left" vertical="center" wrapText="1"/>
    </xf>
    <xf numFmtId="0" fontId="41" fillId="0" borderId="19" xfId="166" applyFont="1" applyFill="1" applyBorder="1" applyAlignment="1">
      <alignment horizontal="center" vertical="center" wrapText="1"/>
    </xf>
    <xf numFmtId="1" fontId="41" fillId="0" borderId="19" xfId="182" applyNumberFormat="1" applyFont="1" applyFill="1" applyBorder="1" applyAlignment="1">
      <alignment horizontal="center" vertical="center" wrapText="1"/>
    </xf>
    <xf numFmtId="1" fontId="41" fillId="0" borderId="19" xfId="130" applyNumberFormat="1" applyFont="1" applyFill="1" applyBorder="1" applyAlignment="1" applyProtection="1">
      <alignment horizontal="center" vertical="center" wrapText="1"/>
      <protection locked="0"/>
    </xf>
    <xf numFmtId="0" fontId="41" fillId="25" borderId="19" xfId="166" applyFont="1" applyFill="1" applyBorder="1" applyAlignment="1">
      <alignment horizontal="center" vertical="center"/>
    </xf>
    <xf numFmtId="0" fontId="41" fillId="0" borderId="19" xfId="130" applyFont="1" applyFill="1" applyBorder="1" applyAlignment="1">
      <alignment horizontal="center" vertical="center" wrapText="1"/>
    </xf>
    <xf numFmtId="0" fontId="1" fillId="0" borderId="19" xfId="166" applyFont="1" applyFill="1" applyBorder="1" applyAlignment="1">
      <alignment horizontal="center" vertical="center" wrapText="1"/>
    </xf>
    <xf numFmtId="0" fontId="46" fillId="0" borderId="10" xfId="0" applyFont="1" applyFill="1" applyBorder="1"/>
    <xf numFmtId="0" fontId="41" fillId="0" borderId="26" xfId="162" applyFont="1" applyFill="1" applyBorder="1" applyAlignment="1">
      <alignment horizontal="left" vertical="center" wrapText="1"/>
    </xf>
    <xf numFmtId="0" fontId="46" fillId="0" borderId="0" xfId="0" applyFont="1" applyFill="1"/>
    <xf numFmtId="0" fontId="46" fillId="0" borderId="10" xfId="160" applyFont="1" applyFill="1" applyBorder="1" applyAlignment="1" applyProtection="1">
      <alignment horizontal="justify" vertical="center" wrapText="1"/>
    </xf>
    <xf numFmtId="0" fontId="46" fillId="0" borderId="19" xfId="162" applyFont="1" applyFill="1" applyBorder="1" applyAlignment="1">
      <alignment vertical="center" wrapText="1"/>
    </xf>
    <xf numFmtId="0" fontId="1" fillId="0" borderId="10" xfId="166" applyFont="1" applyFill="1" applyBorder="1" applyAlignment="1">
      <alignment horizontal="center" vertical="center" wrapText="1"/>
    </xf>
    <xf numFmtId="0" fontId="1" fillId="0" borderId="19" xfId="162" applyFont="1" applyFill="1" applyBorder="1" applyAlignment="1">
      <alignment vertical="center" wrapText="1"/>
    </xf>
    <xf numFmtId="0" fontId="47" fillId="0" borderId="10" xfId="0" applyFont="1" applyBorder="1" applyAlignment="1">
      <alignment horizontal="center" vertical="center"/>
    </xf>
    <xf numFmtId="0" fontId="1" fillId="0" borderId="10" xfId="162" applyFont="1" applyFill="1" applyBorder="1" applyAlignment="1">
      <alignment vertical="center" wrapText="1"/>
    </xf>
    <xf numFmtId="0" fontId="1" fillId="0" borderId="10" xfId="161" applyFont="1" applyFill="1" applyBorder="1" applyAlignment="1">
      <alignment horizontal="center" vertical="center" wrapText="1"/>
    </xf>
    <xf numFmtId="0" fontId="41" fillId="0" borderId="27" xfId="162" applyFont="1" applyFill="1" applyBorder="1" applyAlignment="1">
      <alignment horizontal="left" vertical="center" wrapText="1"/>
    </xf>
    <xf numFmtId="1" fontId="41" fillId="0" borderId="19" xfId="128" applyNumberFormat="1" applyFont="1" applyFill="1" applyBorder="1" applyAlignment="1">
      <alignment horizontal="center" vertical="center" wrapText="1"/>
    </xf>
    <xf numFmtId="0" fontId="41" fillId="0" borderId="62" xfId="166" applyFont="1" applyFill="1" applyBorder="1" applyAlignment="1">
      <alignment horizontal="center" vertical="center" wrapText="1"/>
    </xf>
    <xf numFmtId="0" fontId="41" fillId="0" borderId="43" xfId="0" applyFont="1" applyBorder="1" applyAlignment="1">
      <alignment horizontal="center" vertical="center" wrapText="1"/>
    </xf>
    <xf numFmtId="0" fontId="48" fillId="0" borderId="10" xfId="0" applyFont="1" applyFill="1" applyBorder="1" applyAlignment="1">
      <alignment horizontal="left" vertical="center" wrapText="1"/>
    </xf>
    <xf numFmtId="0" fontId="45" fillId="0" borderId="10" xfId="166" applyFont="1" applyFill="1" applyBorder="1" applyAlignment="1" applyProtection="1">
      <alignment horizontal="left" vertical="center" wrapText="1"/>
    </xf>
    <xf numFmtId="0" fontId="42" fillId="0" borderId="10" xfId="0" applyFont="1" applyFill="1" applyBorder="1" applyAlignment="1">
      <alignment horizontal="center" vertical="center" wrapText="1"/>
    </xf>
    <xf numFmtId="1" fontId="41" fillId="0" borderId="10" xfId="164" applyNumberFormat="1" applyFont="1" applyFill="1" applyBorder="1" applyAlignment="1">
      <alignment horizontal="center" vertical="center" wrapText="1"/>
    </xf>
    <xf numFmtId="0" fontId="41" fillId="0" borderId="10" xfId="0" applyFont="1" applyBorder="1" applyAlignment="1">
      <alignment horizontal="center" vertical="center" wrapText="1"/>
    </xf>
    <xf numFmtId="0" fontId="1" fillId="0" borderId="10" xfId="0" applyFont="1" applyBorder="1" applyAlignment="1">
      <alignment vertical="center" wrapText="1"/>
    </xf>
    <xf numFmtId="0" fontId="41" fillId="0" borderId="10" xfId="0" applyFont="1" applyBorder="1" applyAlignment="1">
      <alignment horizontal="left" vertical="center" wrapText="1"/>
    </xf>
    <xf numFmtId="0" fontId="46" fillId="0" borderId="10" xfId="0" applyFont="1" applyFill="1" applyBorder="1" applyAlignment="1">
      <alignment vertical="center" wrapText="1"/>
    </xf>
    <xf numFmtId="0" fontId="45" fillId="0" borderId="10" xfId="166" applyFont="1" applyFill="1" applyBorder="1" applyAlignment="1" applyProtection="1">
      <alignment horizontal="left" vertical="center" wrapText="1"/>
      <protection locked="0"/>
    </xf>
    <xf numFmtId="0" fontId="1" fillId="0" borderId="10" xfId="166" applyFont="1" applyFill="1" applyBorder="1" applyAlignment="1" applyProtection="1">
      <alignment horizontal="left" vertical="center" wrapText="1"/>
      <protection locked="0"/>
    </xf>
    <xf numFmtId="1" fontId="41" fillId="0" borderId="10" xfId="166" applyNumberFormat="1" applyFont="1" applyFill="1" applyBorder="1" applyAlignment="1">
      <alignment horizontal="center" vertical="center" wrapText="1"/>
    </xf>
    <xf numFmtId="0" fontId="1" fillId="0" borderId="10" xfId="182" applyFont="1" applyFill="1" applyBorder="1" applyAlignment="1">
      <alignment horizontal="left" vertical="center" wrapText="1"/>
    </xf>
    <xf numFmtId="1" fontId="1" fillId="0" borderId="10" xfId="130" applyNumberFormat="1" applyFont="1" applyFill="1" applyBorder="1" applyAlignment="1" applyProtection="1">
      <alignment horizontal="center" vertical="center" wrapText="1"/>
      <protection locked="0"/>
    </xf>
    <xf numFmtId="0" fontId="1" fillId="0" borderId="10" xfId="130" applyFont="1" applyFill="1" applyBorder="1" applyAlignment="1">
      <alignment horizontal="center" vertical="center" wrapText="1"/>
    </xf>
    <xf numFmtId="0" fontId="41" fillId="0" borderId="10" xfId="166" applyFont="1" applyFill="1" applyBorder="1" applyAlignment="1">
      <alignment horizontal="center" vertical="center"/>
    </xf>
    <xf numFmtId="0" fontId="1" fillId="0" borderId="10" xfId="166" applyFont="1" applyFill="1" applyBorder="1" applyAlignment="1">
      <alignment vertical="center"/>
    </xf>
    <xf numFmtId="0" fontId="41" fillId="0" borderId="64" xfId="166" applyFont="1" applyFill="1" applyBorder="1" applyAlignment="1">
      <alignment vertical="center" wrapText="1"/>
    </xf>
    <xf numFmtId="0" fontId="45" fillId="0" borderId="53" xfId="166" applyFont="1" applyFill="1" applyBorder="1" applyAlignment="1">
      <alignment horizontal="left" vertical="center" wrapText="1"/>
    </xf>
    <xf numFmtId="0" fontId="46" fillId="0" borderId="53" xfId="0" applyFont="1" applyFill="1" applyBorder="1" applyAlignment="1">
      <alignment vertical="center" wrapText="1"/>
    </xf>
    <xf numFmtId="0" fontId="41" fillId="0" borderId="53" xfId="166" applyFont="1" applyFill="1" applyBorder="1" applyAlignment="1">
      <alignment horizontal="center" vertical="center" wrapText="1"/>
    </xf>
    <xf numFmtId="0" fontId="1" fillId="0" borderId="53" xfId="166" applyFont="1" applyFill="1" applyBorder="1" applyAlignment="1">
      <alignment horizontal="left" vertical="center" wrapText="1"/>
    </xf>
    <xf numFmtId="1" fontId="1" fillId="0" borderId="53" xfId="130" applyNumberFormat="1" applyFont="1" applyFill="1" applyBorder="1" applyAlignment="1" applyProtection="1">
      <alignment horizontal="center" vertical="center" wrapText="1"/>
      <protection locked="0"/>
    </xf>
    <xf numFmtId="1" fontId="1" fillId="0" borderId="53" xfId="166" applyNumberFormat="1" applyFont="1" applyFill="1" applyBorder="1" applyAlignment="1">
      <alignment horizontal="center" vertical="center"/>
    </xf>
    <xf numFmtId="1" fontId="41" fillId="0" borderId="53" xfId="182" applyNumberFormat="1" applyFont="1" applyFill="1" applyBorder="1" applyAlignment="1">
      <alignment horizontal="center" vertical="center" wrapText="1"/>
    </xf>
    <xf numFmtId="0" fontId="41" fillId="0" borderId="53" xfId="24" applyFont="1" applyFill="1" applyBorder="1" applyAlignment="1">
      <alignment horizontal="center" vertical="center"/>
    </xf>
    <xf numFmtId="0" fontId="1" fillId="0" borderId="53" xfId="130" applyFont="1" applyFill="1" applyBorder="1" applyAlignment="1">
      <alignment horizontal="left" vertical="center" wrapText="1"/>
    </xf>
    <xf numFmtId="0" fontId="41" fillId="0" borderId="53" xfId="130" applyFont="1" applyFill="1" applyBorder="1" applyAlignment="1">
      <alignment horizontal="center" vertical="center" wrapText="1"/>
    </xf>
    <xf numFmtId="0" fontId="1" fillId="0" borderId="53" xfId="130" applyFont="1" applyFill="1" applyBorder="1" applyAlignment="1">
      <alignment horizontal="center" vertical="center" wrapText="1"/>
    </xf>
    <xf numFmtId="0" fontId="1" fillId="0" borderId="53" xfId="166" applyFont="1" applyFill="1" applyBorder="1" applyAlignment="1">
      <alignment vertical="center" wrapText="1"/>
    </xf>
    <xf numFmtId="0" fontId="41" fillId="0" borderId="53" xfId="166" applyFont="1" applyFill="1" applyBorder="1" applyAlignment="1">
      <alignment vertical="center" wrapText="1"/>
    </xf>
    <xf numFmtId="0" fontId="41" fillId="0" borderId="10" xfId="166" applyFont="1" applyFill="1" applyBorder="1" applyAlignment="1">
      <alignment horizontal="center" vertical="center" wrapText="1"/>
    </xf>
    <xf numFmtId="0" fontId="41" fillId="0" borderId="10" xfId="0" applyFont="1" applyFill="1" applyBorder="1" applyAlignment="1">
      <alignment vertical="center" wrapText="1"/>
    </xf>
    <xf numFmtId="0" fontId="1" fillId="43" borderId="10" xfId="0" applyFont="1" applyFill="1" applyBorder="1" applyAlignment="1">
      <alignment horizontal="left" vertical="center" wrapText="1"/>
    </xf>
    <xf numFmtId="0" fontId="41" fillId="43" borderId="10" xfId="0" applyFont="1" applyFill="1" applyBorder="1" applyAlignment="1">
      <alignment horizontal="center" vertical="center"/>
    </xf>
    <xf numFmtId="0" fontId="1" fillId="43" borderId="24" xfId="0" applyFont="1" applyFill="1" applyBorder="1" applyAlignment="1">
      <alignment horizontal="left" vertical="center" wrapText="1"/>
    </xf>
    <xf numFmtId="0" fontId="41" fillId="43" borderId="53" xfId="0" applyFont="1" applyFill="1" applyBorder="1" applyAlignment="1">
      <alignment horizontal="left" vertical="center" wrapText="1"/>
    </xf>
    <xf numFmtId="0" fontId="1" fillId="43" borderId="0" xfId="0" applyFont="1" applyFill="1" applyBorder="1" applyAlignment="1">
      <alignment vertical="center"/>
    </xf>
    <xf numFmtId="0" fontId="1" fillId="43" borderId="24" xfId="0" applyFont="1" applyFill="1" applyBorder="1" applyAlignment="1">
      <alignment vertical="center"/>
    </xf>
    <xf numFmtId="0" fontId="1" fillId="43" borderId="10" xfId="0" applyFont="1" applyFill="1" applyBorder="1" applyAlignment="1">
      <alignment vertical="center"/>
    </xf>
    <xf numFmtId="0" fontId="41" fillId="43" borderId="52" xfId="0" applyFont="1" applyFill="1" applyBorder="1" applyAlignment="1">
      <alignment vertical="center"/>
    </xf>
    <xf numFmtId="0" fontId="1" fillId="43" borderId="53" xfId="0" applyFont="1" applyFill="1" applyBorder="1" applyAlignment="1">
      <alignment horizontal="left" vertical="center" wrapText="1"/>
    </xf>
    <xf numFmtId="0" fontId="41" fillId="43" borderId="53" xfId="0" applyFont="1" applyFill="1" applyBorder="1" applyAlignment="1">
      <alignment horizontal="center" vertical="center"/>
    </xf>
    <xf numFmtId="0" fontId="41" fillId="43" borderId="19" xfId="0" applyFont="1" applyFill="1" applyBorder="1" applyAlignment="1">
      <alignment horizontal="left" vertical="center" wrapText="1"/>
    </xf>
    <xf numFmtId="0" fontId="41" fillId="43" borderId="53" xfId="0" applyFont="1" applyFill="1" applyBorder="1" applyAlignment="1">
      <alignment horizontal="left" vertical="top" wrapText="1"/>
    </xf>
    <xf numFmtId="0" fontId="1" fillId="43" borderId="10" xfId="166" applyFont="1" applyFill="1" applyBorder="1" applyAlignment="1">
      <alignment horizontal="left" vertical="center" wrapText="1"/>
    </xf>
    <xf numFmtId="0" fontId="1" fillId="43" borderId="10" xfId="130" applyFont="1" applyFill="1" applyBorder="1" applyAlignment="1">
      <alignment horizontal="left" vertical="center" wrapText="1"/>
    </xf>
    <xf numFmtId="0" fontId="41" fillId="43" borderId="52" xfId="0" applyFont="1" applyFill="1" applyBorder="1" applyAlignment="1">
      <alignment horizontal="left" vertical="center" wrapText="1"/>
    </xf>
    <xf numFmtId="0" fontId="1" fillId="0" borderId="10" xfId="166" applyFont="1" applyFill="1" applyBorder="1" applyAlignment="1">
      <alignment vertical="center" wrapText="1"/>
    </xf>
    <xf numFmtId="0" fontId="41" fillId="0" borderId="10" xfId="166" applyFont="1" applyFill="1" applyBorder="1" applyAlignment="1">
      <alignment vertical="center"/>
    </xf>
    <xf numFmtId="0" fontId="41" fillId="0" borderId="27" xfId="166" applyFont="1" applyFill="1" applyBorder="1" applyAlignment="1">
      <alignment vertical="center"/>
    </xf>
    <xf numFmtId="0" fontId="46" fillId="0" borderId="10" xfId="0" applyFont="1" applyBorder="1" applyAlignment="1">
      <alignment horizontal="center" vertical="center"/>
    </xf>
    <xf numFmtId="0" fontId="47" fillId="0" borderId="27" xfId="0" applyFont="1" applyBorder="1" applyAlignment="1">
      <alignment vertical="center" wrapText="1"/>
    </xf>
    <xf numFmtId="0" fontId="41" fillId="0" borderId="27" xfId="166" applyFont="1" applyFill="1" applyBorder="1" applyAlignment="1">
      <alignment vertical="center" wrapText="1"/>
    </xf>
    <xf numFmtId="0" fontId="45" fillId="0" borderId="10" xfId="166" applyFont="1" applyFill="1" applyBorder="1" applyAlignment="1">
      <alignment vertical="center" wrapText="1"/>
    </xf>
    <xf numFmtId="1" fontId="1" fillId="0" borderId="10" xfId="164" applyNumberFormat="1" applyFont="1" applyFill="1" applyBorder="1" applyAlignment="1">
      <alignment horizontal="center" vertical="center" wrapText="1"/>
    </xf>
    <xf numFmtId="2" fontId="41" fillId="0" borderId="53" xfId="164" applyNumberFormat="1" applyFont="1" applyFill="1" applyBorder="1" applyAlignment="1">
      <alignment horizontal="center" vertical="center" wrapText="1"/>
    </xf>
    <xf numFmtId="2" fontId="1" fillId="0" borderId="0" xfId="163" applyNumberFormat="1" applyFont="1" applyFill="1" applyBorder="1" applyAlignment="1">
      <alignment horizontal="center" vertical="center"/>
    </xf>
    <xf numFmtId="1" fontId="1" fillId="0" borderId="10" xfId="164" applyNumberFormat="1" applyFont="1" applyFill="1" applyBorder="1" applyAlignment="1">
      <alignment horizontal="center" vertical="center"/>
    </xf>
    <xf numFmtId="0" fontId="1" fillId="0" borderId="10" xfId="166" applyFont="1" applyFill="1" applyBorder="1" applyAlignment="1">
      <alignment horizontal="left" vertical="center" wrapText="1"/>
    </xf>
    <xf numFmtId="0" fontId="42" fillId="0" borderId="10" xfId="162" applyFont="1" applyFill="1" applyBorder="1" applyAlignment="1">
      <alignment horizontal="center" vertical="center" wrapText="1"/>
    </xf>
    <xf numFmtId="0" fontId="1" fillId="0" borderId="10" xfId="162" applyFont="1" applyBorder="1" applyAlignment="1">
      <alignment vertical="center" wrapText="1"/>
    </xf>
    <xf numFmtId="0" fontId="48" fillId="0" borderId="10" xfId="162" applyFont="1" applyFill="1" applyBorder="1" applyAlignment="1">
      <alignment vertical="center" wrapText="1"/>
    </xf>
    <xf numFmtId="0" fontId="41" fillId="0" borderId="10" xfId="162" applyFont="1" applyBorder="1" applyAlignment="1">
      <alignment horizontal="center" vertical="center" wrapText="1"/>
    </xf>
    <xf numFmtId="0" fontId="41" fillId="0" borderId="10" xfId="162" applyFont="1" applyBorder="1" applyAlignment="1">
      <alignment horizontal="left" vertical="center" wrapText="1"/>
    </xf>
    <xf numFmtId="0" fontId="46" fillId="0" borderId="27" xfId="0" applyFont="1" applyBorder="1"/>
    <xf numFmtId="0" fontId="41" fillId="0" borderId="47" xfId="166" applyFont="1" applyFill="1" applyBorder="1" applyAlignment="1">
      <alignment horizontal="center" vertical="center" wrapText="1"/>
    </xf>
    <xf numFmtId="0" fontId="45" fillId="0" borderId="28" xfId="166" applyFont="1" applyFill="1" applyBorder="1" applyAlignment="1">
      <alignment vertical="center" wrapText="1"/>
    </xf>
    <xf numFmtId="0" fontId="46" fillId="0" borderId="28" xfId="0" applyFont="1" applyBorder="1" applyAlignment="1">
      <alignment vertical="center" wrapText="1"/>
    </xf>
    <xf numFmtId="0" fontId="41" fillId="0" borderId="28" xfId="166" applyFont="1" applyFill="1" applyBorder="1" applyAlignment="1">
      <alignment horizontal="center" vertical="center" wrapText="1"/>
    </xf>
    <xf numFmtId="0" fontId="47" fillId="0" borderId="28" xfId="0" applyFont="1" applyBorder="1" applyAlignment="1">
      <alignment horizontal="center" vertical="center"/>
    </xf>
    <xf numFmtId="1" fontId="41" fillId="0" borderId="28" xfId="182" applyNumberFormat="1" applyFont="1" applyFill="1" applyBorder="1" applyAlignment="1">
      <alignment horizontal="center" vertical="center" wrapText="1"/>
    </xf>
    <xf numFmtId="0" fontId="41" fillId="25" borderId="28" xfId="166" applyFont="1" applyFill="1" applyBorder="1" applyAlignment="1">
      <alignment horizontal="center" vertical="center"/>
    </xf>
    <xf numFmtId="0" fontId="46" fillId="0" borderId="28" xfId="0" applyFont="1" applyBorder="1"/>
    <xf numFmtId="0" fontId="46" fillId="0" borderId="29" xfId="0" applyFont="1" applyBorder="1"/>
    <xf numFmtId="0" fontId="1" fillId="0" borderId="0" xfId="0" applyFont="1" applyFill="1" applyBorder="1" applyAlignment="1">
      <alignment vertical="center" wrapText="1"/>
    </xf>
    <xf numFmtId="0" fontId="41" fillId="0" borderId="53" xfId="166" applyFont="1" applyFill="1" applyBorder="1" applyAlignment="1">
      <alignment horizontal="center" vertical="center" wrapText="1"/>
    </xf>
    <xf numFmtId="0" fontId="41" fillId="0" borderId="52" xfId="166" applyFont="1" applyFill="1" applyBorder="1" applyAlignment="1">
      <alignment horizontal="center" vertical="center" wrapText="1"/>
    </xf>
    <xf numFmtId="0" fontId="41" fillId="0" borderId="19" xfId="166" applyFont="1" applyFill="1" applyBorder="1" applyAlignment="1">
      <alignment horizontal="center" vertical="center" wrapText="1"/>
    </xf>
    <xf numFmtId="0" fontId="42" fillId="0" borderId="53" xfId="162" applyFont="1" applyFill="1" applyBorder="1" applyAlignment="1">
      <alignment horizontal="center" vertical="center" wrapText="1"/>
    </xf>
    <xf numFmtId="0" fontId="42" fillId="0" borderId="52" xfId="162" applyFont="1" applyFill="1" applyBorder="1" applyAlignment="1">
      <alignment horizontal="center" vertical="center" wrapText="1"/>
    </xf>
    <xf numFmtId="0" fontId="42" fillId="0" borderId="66" xfId="162" applyFont="1" applyFill="1" applyBorder="1" applyAlignment="1">
      <alignment horizontal="center" vertical="center" wrapText="1"/>
    </xf>
    <xf numFmtId="0" fontId="41" fillId="43" borderId="64" xfId="0" applyFont="1" applyFill="1" applyBorder="1" applyAlignment="1">
      <alignment vertical="center" wrapText="1"/>
    </xf>
    <xf numFmtId="0" fontId="41" fillId="43" borderId="65" xfId="0" applyFont="1" applyFill="1" applyBorder="1" applyAlignment="1">
      <alignment vertical="center" wrapText="1"/>
    </xf>
    <xf numFmtId="0" fontId="41" fillId="43" borderId="26" xfId="0" applyFont="1" applyFill="1" applyBorder="1" applyAlignment="1">
      <alignment vertical="center" wrapText="1"/>
    </xf>
    <xf numFmtId="0" fontId="1" fillId="43" borderId="53" xfId="130" applyFont="1" applyFill="1" applyBorder="1" applyAlignment="1">
      <alignment horizontal="left" vertical="center" wrapText="1"/>
    </xf>
    <xf numFmtId="0" fontId="1" fillId="43" borderId="52" xfId="130" applyFont="1" applyFill="1" applyBorder="1" applyAlignment="1">
      <alignment horizontal="left" vertical="center" wrapText="1"/>
    </xf>
    <xf numFmtId="0" fontId="1" fillId="43" borderId="19" xfId="130" applyFont="1" applyFill="1" applyBorder="1" applyAlignment="1">
      <alignment horizontal="left" vertical="center" wrapText="1"/>
    </xf>
    <xf numFmtId="0" fontId="1" fillId="43" borderId="53" xfId="0" applyFont="1" applyFill="1" applyBorder="1" applyAlignment="1">
      <alignment horizontal="left" vertical="center" wrapText="1"/>
    </xf>
    <xf numFmtId="0" fontId="1" fillId="43" borderId="52" xfId="0" applyFont="1" applyFill="1" applyBorder="1" applyAlignment="1">
      <alignment horizontal="left" vertical="center" wrapText="1"/>
    </xf>
    <xf numFmtId="0" fontId="1" fillId="43" borderId="19" xfId="0" applyFont="1" applyFill="1" applyBorder="1" applyAlignment="1">
      <alignment horizontal="left" vertical="center" wrapText="1"/>
    </xf>
    <xf numFmtId="0" fontId="41" fillId="43" borderId="10" xfId="0" applyFont="1" applyFill="1" applyBorder="1" applyAlignment="1">
      <alignment horizontal="center" vertical="center"/>
    </xf>
    <xf numFmtId="0" fontId="1" fillId="43" borderId="10" xfId="0" applyFont="1" applyFill="1" applyBorder="1" applyAlignment="1">
      <alignment horizontal="center" vertical="center"/>
    </xf>
    <xf numFmtId="0" fontId="1" fillId="43" borderId="53" xfId="0" applyFont="1" applyFill="1" applyBorder="1" applyAlignment="1">
      <alignment vertical="center" wrapText="1"/>
    </xf>
    <xf numFmtId="0" fontId="1" fillId="43" borderId="52" xfId="0" applyFont="1" applyFill="1" applyBorder="1" applyAlignment="1">
      <alignment vertical="center" wrapText="1"/>
    </xf>
    <xf numFmtId="0" fontId="1" fillId="43" borderId="19" xfId="0" applyFont="1" applyFill="1" applyBorder="1" applyAlignment="1">
      <alignment vertical="center" wrapText="1"/>
    </xf>
    <xf numFmtId="0" fontId="41" fillId="43" borderId="53" xfId="0" applyFont="1" applyFill="1" applyBorder="1" applyAlignment="1">
      <alignment horizontal="center" vertical="center"/>
    </xf>
    <xf numFmtId="0" fontId="41" fillId="43" borderId="52" xfId="0" applyFont="1" applyFill="1" applyBorder="1" applyAlignment="1">
      <alignment horizontal="center" vertical="center"/>
    </xf>
    <xf numFmtId="0" fontId="41" fillId="43" borderId="19" xfId="0" applyFont="1" applyFill="1" applyBorder="1" applyAlignment="1">
      <alignment horizontal="center" vertical="center"/>
    </xf>
    <xf numFmtId="0" fontId="41" fillId="43" borderId="64" xfId="0" applyFont="1" applyFill="1" applyBorder="1" applyAlignment="1">
      <alignment vertical="center"/>
    </xf>
    <xf numFmtId="0" fontId="41" fillId="43" borderId="65" xfId="0" applyFont="1" applyFill="1" applyBorder="1" applyAlignment="1">
      <alignment vertical="center"/>
    </xf>
    <xf numFmtId="0" fontId="41" fillId="43" borderId="26" xfId="0" applyFont="1" applyFill="1" applyBorder="1" applyAlignment="1">
      <alignment vertical="center"/>
    </xf>
    <xf numFmtId="0" fontId="1" fillId="43" borderId="53" xfId="0" applyFont="1" applyFill="1" applyBorder="1" applyAlignment="1">
      <alignment horizontal="center" vertical="center"/>
    </xf>
    <xf numFmtId="0" fontId="41" fillId="0" borderId="62" xfId="166" applyFont="1" applyFill="1" applyBorder="1" applyAlignment="1">
      <alignment horizontal="center" vertical="center" wrapText="1"/>
    </xf>
    <xf numFmtId="0" fontId="41" fillId="0" borderId="63" xfId="166" applyFont="1" applyFill="1" applyBorder="1" applyAlignment="1">
      <alignment horizontal="center" vertical="center" wrapText="1"/>
    </xf>
    <xf numFmtId="0" fontId="41" fillId="0" borderId="37" xfId="166" applyFont="1" applyFill="1" applyBorder="1" applyAlignment="1">
      <alignment horizontal="center" vertical="center" wrapText="1"/>
    </xf>
    <xf numFmtId="0" fontId="1" fillId="0" borderId="53" xfId="166" applyFont="1" applyFill="1" applyBorder="1" applyAlignment="1">
      <alignment vertical="center" wrapText="1"/>
    </xf>
    <xf numFmtId="0" fontId="1" fillId="0" borderId="52" xfId="166" applyFont="1" applyFill="1" applyBorder="1" applyAlignment="1">
      <alignment vertical="center" wrapText="1"/>
    </xf>
    <xf numFmtId="0" fontId="1" fillId="0" borderId="19" xfId="166" applyFont="1" applyFill="1" applyBorder="1" applyAlignment="1">
      <alignment vertical="center" wrapText="1"/>
    </xf>
    <xf numFmtId="0" fontId="1" fillId="43" borderId="10" xfId="0" applyFont="1" applyFill="1" applyBorder="1" applyAlignment="1">
      <alignment horizontal="left" vertical="center" wrapText="1"/>
    </xf>
    <xf numFmtId="1" fontId="1" fillId="43" borderId="10" xfId="0" applyNumberFormat="1" applyFont="1" applyFill="1" applyBorder="1" applyAlignment="1">
      <alignment horizontal="center" vertical="center"/>
    </xf>
    <xf numFmtId="0" fontId="45" fillId="0" borderId="53" xfId="166" applyFont="1" applyFill="1" applyBorder="1" applyAlignment="1">
      <alignment vertical="center" wrapText="1"/>
    </xf>
    <xf numFmtId="0" fontId="45" fillId="0" borderId="52" xfId="166" applyFont="1" applyFill="1" applyBorder="1" applyAlignment="1">
      <alignment vertical="center" wrapText="1"/>
    </xf>
    <xf numFmtId="0" fontId="45" fillId="0" borderId="19" xfId="166" applyFont="1" applyFill="1" applyBorder="1" applyAlignment="1">
      <alignment vertical="center" wrapText="1"/>
    </xf>
    <xf numFmtId="0" fontId="41" fillId="43" borderId="10" xfId="166" applyFont="1" applyFill="1" applyBorder="1" applyAlignment="1">
      <alignment horizontal="center" vertical="center" wrapText="1"/>
    </xf>
    <xf numFmtId="0" fontId="41" fillId="43" borderId="53" xfId="166" applyFont="1" applyFill="1" applyBorder="1" applyAlignment="1">
      <alignment horizontal="center" vertical="center" wrapText="1"/>
    </xf>
    <xf numFmtId="0" fontId="41" fillId="43" borderId="43" xfId="166" applyFont="1" applyFill="1" applyBorder="1" applyAlignment="1">
      <alignment horizontal="center" vertical="center" wrapText="1"/>
    </xf>
    <xf numFmtId="0" fontId="41" fillId="25" borderId="10" xfId="166" applyFont="1" applyFill="1" applyBorder="1" applyAlignment="1">
      <alignment horizontal="center" vertical="center"/>
    </xf>
    <xf numFmtId="0" fontId="1" fillId="0" borderId="10" xfId="166" applyFont="1" applyFill="1" applyBorder="1" applyAlignment="1">
      <alignment vertical="center" wrapText="1"/>
    </xf>
    <xf numFmtId="1" fontId="1" fillId="43" borderId="53" xfId="0" applyNumberFormat="1" applyFont="1" applyFill="1" applyBorder="1" applyAlignment="1">
      <alignment horizontal="center" vertical="center"/>
    </xf>
    <xf numFmtId="1" fontId="41" fillId="43" borderId="10" xfId="0" applyNumberFormat="1" applyFont="1" applyFill="1" applyBorder="1" applyAlignment="1">
      <alignment horizontal="center" vertical="center"/>
    </xf>
    <xf numFmtId="1" fontId="41" fillId="43" borderId="53" xfId="0" applyNumberFormat="1" applyFont="1" applyFill="1" applyBorder="1" applyAlignment="1">
      <alignment horizontal="center" vertical="center"/>
    </xf>
    <xf numFmtId="0" fontId="41" fillId="43" borderId="10" xfId="166" applyFont="1" applyFill="1" applyBorder="1" applyAlignment="1">
      <alignment horizontal="center" vertical="center"/>
    </xf>
    <xf numFmtId="0" fontId="41" fillId="0" borderId="10" xfId="166" applyFont="1" applyFill="1" applyBorder="1" applyAlignment="1">
      <alignment horizontal="center" vertical="center" wrapText="1"/>
    </xf>
    <xf numFmtId="0" fontId="41" fillId="0" borderId="10" xfId="130" applyFont="1" applyFill="1" applyBorder="1" applyAlignment="1">
      <alignment horizontal="center" vertical="center" wrapText="1"/>
    </xf>
    <xf numFmtId="0" fontId="1" fillId="0" borderId="10" xfId="130" applyFont="1" applyFill="1" applyBorder="1" applyAlignment="1">
      <alignment horizontal="center" vertical="center" wrapText="1"/>
    </xf>
    <xf numFmtId="0" fontId="42" fillId="0" borderId="15" xfId="0" applyFont="1" applyFill="1" applyBorder="1" applyAlignment="1">
      <alignment horizontal="center" vertical="center" wrapText="1"/>
    </xf>
    <xf numFmtId="0" fontId="42" fillId="0" borderId="51" xfId="0" applyFont="1" applyFill="1" applyBorder="1" applyAlignment="1">
      <alignment horizontal="center" vertical="center" wrapText="1"/>
    </xf>
    <xf numFmtId="0" fontId="42" fillId="0" borderId="48" xfId="0" applyFont="1" applyFill="1" applyBorder="1" applyAlignment="1">
      <alignment horizontal="center" vertical="center" wrapText="1"/>
    </xf>
    <xf numFmtId="0" fontId="42" fillId="0" borderId="20" xfId="0" applyFont="1" applyFill="1" applyBorder="1" applyAlignment="1">
      <alignment horizontal="center" vertical="center" wrapText="1"/>
    </xf>
    <xf numFmtId="0" fontId="43" fillId="41" borderId="20" xfId="0" applyFont="1" applyFill="1" applyBorder="1" applyAlignment="1">
      <alignment horizontal="center" vertical="center"/>
    </xf>
    <xf numFmtId="0" fontId="43" fillId="41" borderId="21" xfId="0" applyFont="1" applyFill="1" applyBorder="1" applyAlignment="1">
      <alignment horizontal="center" vertical="center"/>
    </xf>
    <xf numFmtId="1" fontId="41" fillId="0" borderId="53" xfId="130" applyNumberFormat="1" applyFont="1" applyFill="1" applyBorder="1" applyAlignment="1" applyProtection="1">
      <alignment horizontal="center" vertical="center" wrapText="1"/>
      <protection locked="0"/>
    </xf>
    <xf numFmtId="1" fontId="41" fillId="0" borderId="19" xfId="130" applyNumberFormat="1" applyFont="1" applyFill="1" applyBorder="1" applyAlignment="1" applyProtection="1">
      <alignment horizontal="center" vertical="center" wrapText="1"/>
      <protection locked="0"/>
    </xf>
    <xf numFmtId="1" fontId="41" fillId="0" borderId="53" xfId="182" applyNumberFormat="1" applyFont="1" applyFill="1" applyBorder="1" applyAlignment="1">
      <alignment horizontal="center" vertical="center" wrapText="1"/>
    </xf>
    <xf numFmtId="1" fontId="41" fillId="0" borderId="19" xfId="182" applyNumberFormat="1" applyFont="1" applyFill="1" applyBorder="1" applyAlignment="1">
      <alignment horizontal="center" vertical="center" wrapText="1"/>
    </xf>
    <xf numFmtId="0" fontId="41" fillId="0" borderId="15" xfId="0" applyFont="1" applyFill="1" applyBorder="1" applyAlignment="1">
      <alignment horizontal="center" vertical="center" wrapText="1"/>
    </xf>
    <xf numFmtId="0" fontId="41" fillId="0" borderId="51" xfId="0" applyFont="1" applyFill="1" applyBorder="1" applyAlignment="1">
      <alignment horizontal="center" vertical="center" wrapText="1"/>
    </xf>
    <xf numFmtId="0" fontId="41" fillId="0" borderId="48" xfId="0" applyFont="1" applyFill="1" applyBorder="1" applyAlignment="1">
      <alignment horizontal="center" vertical="center" wrapText="1"/>
    </xf>
    <xf numFmtId="0" fontId="41" fillId="0" borderId="59" xfId="166" applyFont="1" applyFill="1" applyBorder="1" applyAlignment="1">
      <alignment horizontal="center" vertical="center" wrapText="1"/>
    </xf>
    <xf numFmtId="0" fontId="41" fillId="0" borderId="53" xfId="161" applyFont="1" applyFill="1" applyBorder="1" applyAlignment="1">
      <alignment horizontal="center" vertical="center" wrapText="1"/>
    </xf>
    <xf numFmtId="0" fontId="41" fillId="0" borderId="52" xfId="161" applyFont="1" applyFill="1" applyBorder="1" applyAlignment="1">
      <alignment horizontal="center" vertical="center" wrapText="1"/>
    </xf>
    <xf numFmtId="0" fontId="41" fillId="0" borderId="19" xfId="161" applyFont="1" applyFill="1" applyBorder="1" applyAlignment="1">
      <alignment horizontal="center" vertical="center" wrapText="1"/>
    </xf>
    <xf numFmtId="0" fontId="1" fillId="0" borderId="10" xfId="166" applyFont="1" applyFill="1" applyBorder="1" applyAlignment="1">
      <alignment horizontal="left" vertical="center" wrapText="1"/>
    </xf>
    <xf numFmtId="0" fontId="1" fillId="0" borderId="53" xfId="166" applyFont="1" applyFill="1" applyBorder="1" applyAlignment="1">
      <alignment horizontal="left" vertical="center" wrapText="1"/>
    </xf>
    <xf numFmtId="0" fontId="1" fillId="0" borderId="52" xfId="166" applyFont="1" applyFill="1" applyBorder="1" applyAlignment="1">
      <alignment horizontal="left" vertical="center" wrapText="1"/>
    </xf>
    <xf numFmtId="0" fontId="1" fillId="0" borderId="19" xfId="166" applyFont="1" applyFill="1" applyBorder="1" applyAlignment="1">
      <alignment horizontal="left" vertical="center" wrapText="1"/>
    </xf>
    <xf numFmtId="0" fontId="48" fillId="0" borderId="10" xfId="162" applyFont="1" applyFill="1" applyBorder="1" applyAlignment="1">
      <alignment vertical="center" wrapText="1"/>
    </xf>
    <xf numFmtId="0" fontId="48" fillId="0" borderId="28" xfId="162" applyFont="1" applyFill="1" applyBorder="1" applyAlignment="1">
      <alignment vertical="center" wrapText="1"/>
    </xf>
    <xf numFmtId="0" fontId="44" fillId="24" borderId="12" xfId="160" applyFont="1" applyFill="1" applyBorder="1" applyAlignment="1">
      <alignment horizontal="center" vertical="center"/>
    </xf>
    <xf numFmtId="0" fontId="44" fillId="24" borderId="14" xfId="160" applyFont="1" applyFill="1" applyBorder="1" applyAlignment="1">
      <alignment horizontal="center" vertical="center"/>
    </xf>
    <xf numFmtId="0" fontId="44" fillId="24" borderId="13" xfId="160" applyFont="1" applyFill="1" applyBorder="1" applyAlignment="1">
      <alignment horizontal="center" vertical="center"/>
    </xf>
    <xf numFmtId="0" fontId="42" fillId="40" borderId="12" xfId="0" applyFont="1" applyFill="1" applyBorder="1" applyAlignment="1">
      <alignment horizontal="center" vertical="center" wrapText="1"/>
    </xf>
    <xf numFmtId="0" fontId="42" fillId="40" borderId="13" xfId="0" applyFont="1" applyFill="1" applyBorder="1" applyAlignment="1">
      <alignment horizontal="center" vertical="center" wrapText="1"/>
    </xf>
    <xf numFmtId="0" fontId="42" fillId="41" borderId="12" xfId="0" applyFont="1" applyFill="1" applyBorder="1" applyAlignment="1">
      <alignment horizontal="center" vertical="center" wrapText="1"/>
    </xf>
    <xf numFmtId="0" fontId="42" fillId="41" borderId="13" xfId="0" applyFont="1" applyFill="1" applyBorder="1" applyAlignment="1">
      <alignment horizontal="center" vertical="center" wrapText="1"/>
    </xf>
    <xf numFmtId="0" fontId="45" fillId="0" borderId="53" xfId="161" applyFont="1" applyFill="1" applyBorder="1" applyAlignment="1">
      <alignment vertical="center" wrapText="1"/>
    </xf>
    <xf numFmtId="0" fontId="45" fillId="0" borderId="52" xfId="161" applyFont="1" applyFill="1" applyBorder="1" applyAlignment="1">
      <alignment vertical="center" wrapText="1"/>
    </xf>
    <xf numFmtId="0" fontId="45" fillId="0" borderId="19" xfId="161" applyFont="1" applyFill="1" applyBorder="1" applyAlignment="1">
      <alignment vertical="center" wrapText="1"/>
    </xf>
    <xf numFmtId="0" fontId="1" fillId="0" borderId="53" xfId="110" applyFont="1" applyFill="1" applyBorder="1" applyAlignment="1">
      <alignment horizontal="left" vertical="center" wrapText="1"/>
    </xf>
    <xf numFmtId="0" fontId="1" fillId="0" borderId="52" xfId="110" applyFont="1" applyFill="1" applyBorder="1" applyAlignment="1">
      <alignment horizontal="left" vertical="center" wrapText="1"/>
    </xf>
    <xf numFmtId="0" fontId="46" fillId="0" borderId="10" xfId="0" applyFont="1" applyFill="1" applyBorder="1" applyAlignment="1">
      <alignment horizontal="left" vertical="center" wrapText="1"/>
    </xf>
    <xf numFmtId="0" fontId="1" fillId="0" borderId="59" xfId="166" applyFont="1" applyFill="1" applyBorder="1" applyAlignment="1">
      <alignment vertical="center" wrapText="1"/>
    </xf>
    <xf numFmtId="0" fontId="39" fillId="24" borderId="16" xfId="0" applyFont="1" applyFill="1" applyBorder="1" applyAlignment="1">
      <alignment horizontal="center" vertical="center"/>
    </xf>
    <xf numFmtId="0" fontId="39" fillId="24" borderId="18" xfId="0" applyFont="1" applyFill="1" applyBorder="1" applyAlignment="1">
      <alignment horizontal="center" vertical="center"/>
    </xf>
    <xf numFmtId="0" fontId="39" fillId="24" borderId="17" xfId="0" applyFont="1" applyFill="1" applyBorder="1" applyAlignment="1">
      <alignment horizontal="center" vertical="center"/>
    </xf>
    <xf numFmtId="0" fontId="42" fillId="0" borderId="12" xfId="0" applyFont="1" applyFill="1" applyBorder="1" applyAlignment="1">
      <alignment horizontal="center" vertical="center" wrapText="1"/>
    </xf>
    <xf numFmtId="0" fontId="42" fillId="0" borderId="14" xfId="0" applyFont="1" applyFill="1" applyBorder="1" applyAlignment="1">
      <alignment horizontal="center" vertical="center" wrapText="1"/>
    </xf>
    <xf numFmtId="0" fontId="1" fillId="0" borderId="53" xfId="161" applyFont="1" applyFill="1" applyBorder="1" applyAlignment="1">
      <alignment horizontal="left" vertical="center" wrapText="1"/>
    </xf>
    <xf numFmtId="0" fontId="1" fillId="0" borderId="52" xfId="161" applyFont="1" applyFill="1" applyBorder="1" applyAlignment="1">
      <alignment horizontal="left" vertical="center" wrapText="1"/>
    </xf>
    <xf numFmtId="0" fontId="1" fillId="0" borderId="19" xfId="161" applyFont="1" applyFill="1" applyBorder="1" applyAlignment="1">
      <alignment horizontal="left" vertical="center" wrapText="1"/>
    </xf>
    <xf numFmtId="0" fontId="39" fillId="24" borderId="12" xfId="0" applyFont="1" applyFill="1" applyBorder="1" applyAlignment="1">
      <alignment horizontal="center" vertical="center"/>
    </xf>
    <xf numFmtId="0" fontId="39" fillId="24" borderId="13" xfId="0" applyFont="1" applyFill="1" applyBorder="1" applyAlignment="1">
      <alignment horizontal="center" vertical="center"/>
    </xf>
    <xf numFmtId="0" fontId="39" fillId="24" borderId="14" xfId="0" applyFont="1" applyFill="1" applyBorder="1" applyAlignment="1">
      <alignment horizontal="center" vertical="center"/>
    </xf>
    <xf numFmtId="0" fontId="42" fillId="0" borderId="13" xfId="0" applyFont="1" applyFill="1" applyBorder="1" applyAlignment="1">
      <alignment horizontal="center" vertical="center" wrapText="1"/>
    </xf>
    <xf numFmtId="0" fontId="43" fillId="40" borderId="12" xfId="0" applyFont="1" applyFill="1" applyBorder="1" applyAlignment="1">
      <alignment horizontal="center" vertical="center"/>
    </xf>
    <xf numFmtId="0" fontId="43" fillId="40" borderId="14" xfId="0" applyFont="1" applyFill="1" applyBorder="1" applyAlignment="1">
      <alignment horizontal="center" vertical="center"/>
    </xf>
    <xf numFmtId="0" fontId="43" fillId="40" borderId="13" xfId="0" applyFont="1" applyFill="1" applyBorder="1" applyAlignment="1">
      <alignment horizontal="center" vertical="center"/>
    </xf>
    <xf numFmtId="0" fontId="42" fillId="0" borderId="50" xfId="0" applyFont="1" applyFill="1" applyBorder="1" applyAlignment="1">
      <alignment horizontal="center" vertical="center" wrapText="1"/>
    </xf>
    <xf numFmtId="0" fontId="45" fillId="0" borderId="10" xfId="166" applyFont="1" applyFill="1" applyBorder="1" applyAlignment="1">
      <alignment vertical="center" wrapText="1"/>
    </xf>
    <xf numFmtId="0" fontId="41" fillId="42" borderId="53" xfId="166" applyFont="1" applyFill="1" applyBorder="1" applyAlignment="1">
      <alignment horizontal="center" vertical="center"/>
    </xf>
    <xf numFmtId="0" fontId="41" fillId="42" borderId="19" xfId="166" applyFont="1" applyFill="1" applyBorder="1" applyAlignment="1">
      <alignment horizontal="center" vertical="center"/>
    </xf>
    <xf numFmtId="1" fontId="1" fillId="0" borderId="10" xfId="182" applyNumberFormat="1" applyFont="1" applyFill="1" applyBorder="1" applyAlignment="1">
      <alignment horizontal="center" vertical="center" wrapText="1"/>
    </xf>
    <xf numFmtId="1" fontId="1" fillId="0" borderId="10" xfId="166" applyNumberFormat="1" applyFont="1" applyFill="1" applyBorder="1" applyAlignment="1">
      <alignment horizontal="center" vertical="center"/>
    </xf>
    <xf numFmtId="1" fontId="41" fillId="0" borderId="10" xfId="182" applyNumberFormat="1" applyFont="1" applyFill="1" applyBorder="1" applyAlignment="1">
      <alignment horizontal="center" vertical="center" wrapText="1"/>
    </xf>
    <xf numFmtId="0" fontId="41" fillId="43" borderId="52" xfId="166" applyFont="1" applyFill="1" applyBorder="1" applyAlignment="1">
      <alignment horizontal="center" vertical="center" wrapText="1"/>
    </xf>
    <xf numFmtId="0" fontId="41" fillId="43" borderId="19" xfId="166" applyFont="1" applyFill="1" applyBorder="1" applyAlignment="1">
      <alignment horizontal="center" vertical="center" wrapText="1"/>
    </xf>
    <xf numFmtId="0" fontId="26" fillId="0" borderId="12" xfId="160" applyFont="1" applyBorder="1" applyAlignment="1">
      <alignment horizontal="center" vertical="center" wrapText="1"/>
    </xf>
    <xf numFmtId="0" fontId="26" fillId="0" borderId="18" xfId="160" applyFont="1" applyBorder="1" applyAlignment="1">
      <alignment horizontal="center" vertical="center" wrapText="1"/>
    </xf>
    <xf numFmtId="0" fontId="26" fillId="0" borderId="0" xfId="160" applyFont="1" applyBorder="1" applyAlignment="1">
      <alignment horizontal="center" vertical="center" wrapText="1"/>
    </xf>
    <xf numFmtId="0" fontId="30" fillId="30" borderId="32" xfId="160" applyFont="1" applyFill="1" applyBorder="1" applyAlignment="1">
      <alignment horizontal="center" vertical="center"/>
    </xf>
    <xf numFmtId="0" fontId="30" fillId="30" borderId="33" xfId="160" applyFont="1" applyFill="1" applyBorder="1" applyAlignment="1">
      <alignment horizontal="center" vertical="center"/>
    </xf>
    <xf numFmtId="0" fontId="28" fillId="31" borderId="34" xfId="0" applyFont="1" applyFill="1" applyBorder="1" applyAlignment="1">
      <alignment horizontal="center" vertical="center" wrapText="1"/>
    </xf>
    <xf numFmtId="0" fontId="28" fillId="31" borderId="35" xfId="0" applyFont="1" applyFill="1" applyBorder="1" applyAlignment="1">
      <alignment horizontal="center" vertical="center" wrapText="1"/>
    </xf>
    <xf numFmtId="0" fontId="28" fillId="31" borderId="36" xfId="0" applyFont="1" applyFill="1" applyBorder="1" applyAlignment="1">
      <alignment horizontal="center" vertical="center" wrapText="1"/>
    </xf>
    <xf numFmtId="0" fontId="28" fillId="31" borderId="19" xfId="0" applyFont="1" applyFill="1" applyBorder="1" applyAlignment="1">
      <alignment horizontal="center" vertical="center" wrapText="1"/>
    </xf>
    <xf numFmtId="0" fontId="28" fillId="31" borderId="26" xfId="0" applyFont="1" applyFill="1" applyBorder="1" applyAlignment="1">
      <alignment horizontal="center" vertical="center" wrapText="1"/>
    </xf>
    <xf numFmtId="0" fontId="28" fillId="31" borderId="37" xfId="0" applyFont="1" applyFill="1" applyBorder="1" applyAlignment="1">
      <alignment horizontal="center" vertical="top" wrapText="1"/>
    </xf>
    <xf numFmtId="0" fontId="28" fillId="31" borderId="19" xfId="0" applyFont="1" applyFill="1" applyBorder="1" applyAlignment="1">
      <alignment horizontal="center" vertical="top" wrapText="1"/>
    </xf>
    <xf numFmtId="0" fontId="30" fillId="30" borderId="39" xfId="160" applyFont="1" applyFill="1" applyBorder="1" applyAlignment="1">
      <alignment horizontal="center" vertical="center"/>
    </xf>
    <xf numFmtId="0" fontId="30" fillId="30" borderId="40" xfId="160" applyFont="1" applyFill="1" applyBorder="1" applyAlignment="1">
      <alignment horizontal="center" vertical="center"/>
    </xf>
    <xf numFmtId="0" fontId="22" fillId="0" borderId="0" xfId="160" applyBorder="1" applyAlignment="1">
      <alignment horizontal="center"/>
    </xf>
    <xf numFmtId="0" fontId="28" fillId="29" borderId="25" xfId="166" applyFont="1" applyFill="1" applyBorder="1" applyAlignment="1">
      <alignment horizontal="center" vertical="center"/>
    </xf>
    <xf numFmtId="0" fontId="28" fillId="29" borderId="22" xfId="166" applyFont="1" applyFill="1" applyBorder="1" applyAlignment="1">
      <alignment horizontal="center" vertical="center"/>
    </xf>
    <xf numFmtId="0" fontId="28" fillId="29" borderId="23" xfId="166" applyFont="1" applyFill="1" applyBorder="1" applyAlignment="1">
      <alignment horizontal="center" vertical="center"/>
    </xf>
    <xf numFmtId="0" fontId="29" fillId="30" borderId="30" xfId="160" applyFont="1" applyFill="1" applyBorder="1" applyAlignment="1">
      <alignment horizontal="center" vertical="center"/>
    </xf>
    <xf numFmtId="0" fontId="29" fillId="30" borderId="31" xfId="160" applyFont="1" applyFill="1" applyBorder="1" applyAlignment="1">
      <alignment horizontal="center" vertical="center"/>
    </xf>
    <xf numFmtId="0" fontId="29" fillId="30" borderId="38" xfId="160" applyFont="1" applyFill="1" applyBorder="1" applyAlignment="1">
      <alignment horizontal="center" vertical="center"/>
    </xf>
    <xf numFmtId="0" fontId="29" fillId="30" borderId="39" xfId="160" applyFont="1" applyFill="1" applyBorder="1" applyAlignment="1">
      <alignment horizontal="center" vertical="center"/>
    </xf>
    <xf numFmtId="0" fontId="31" fillId="32" borderId="41" xfId="0" applyFont="1" applyFill="1" applyBorder="1" applyAlignment="1">
      <alignment horizontal="center" vertical="center" wrapText="1"/>
    </xf>
    <xf numFmtId="0" fontId="31" fillId="32" borderId="42" xfId="0" applyFont="1" applyFill="1" applyBorder="1" applyAlignment="1">
      <alignment horizontal="center" vertical="center" wrapText="1"/>
    </xf>
    <xf numFmtId="0" fontId="31" fillId="32" borderId="24" xfId="0" applyFont="1" applyFill="1" applyBorder="1" applyAlignment="1">
      <alignment horizontal="center" vertical="center" wrapText="1"/>
    </xf>
    <xf numFmtId="0" fontId="31" fillId="32" borderId="10" xfId="0" applyFont="1" applyFill="1" applyBorder="1" applyAlignment="1">
      <alignment horizontal="center" vertical="center" wrapText="1"/>
    </xf>
    <xf numFmtId="0" fontId="31" fillId="32" borderId="27" xfId="0" applyFont="1" applyFill="1" applyBorder="1" applyAlignment="1">
      <alignment horizontal="center" vertical="center" wrapText="1"/>
    </xf>
    <xf numFmtId="0" fontId="0" fillId="0" borderId="24" xfId="0" applyBorder="1"/>
    <xf numFmtId="0" fontId="32" fillId="28" borderId="41" xfId="0" applyFont="1" applyFill="1" applyBorder="1" applyAlignment="1">
      <alignment horizontal="center" vertical="center" wrapText="1"/>
    </xf>
    <xf numFmtId="0" fontId="32" fillId="28" borderId="42" xfId="0" applyFont="1" applyFill="1" applyBorder="1" applyAlignment="1">
      <alignment horizontal="center" vertical="center" wrapText="1"/>
    </xf>
    <xf numFmtId="0" fontId="32" fillId="28" borderId="24" xfId="0" applyFont="1" applyFill="1" applyBorder="1" applyAlignment="1">
      <alignment horizontal="center" vertical="center" wrapText="1"/>
    </xf>
    <xf numFmtId="0" fontId="32" fillId="28" borderId="10" xfId="0" applyFont="1" applyFill="1" applyBorder="1" applyAlignment="1">
      <alignment horizontal="center" vertical="center" wrapText="1"/>
    </xf>
    <xf numFmtId="0" fontId="32" fillId="28" borderId="27" xfId="0" applyFont="1" applyFill="1" applyBorder="1" applyAlignment="1">
      <alignment horizontal="center" vertical="center" wrapText="1"/>
    </xf>
    <xf numFmtId="0" fontId="32" fillId="28" borderId="43" xfId="0" applyFont="1" applyFill="1" applyBorder="1" applyAlignment="1">
      <alignment horizontal="center" vertical="center" wrapText="1"/>
    </xf>
    <xf numFmtId="0" fontId="32" fillId="29" borderId="41" xfId="0" applyFont="1" applyFill="1" applyBorder="1" applyAlignment="1">
      <alignment horizontal="center" vertical="center" wrapText="1"/>
    </xf>
    <xf numFmtId="0" fontId="32" fillId="29" borderId="42" xfId="0" applyFont="1" applyFill="1" applyBorder="1" applyAlignment="1">
      <alignment horizontal="center" vertical="center" wrapText="1"/>
    </xf>
    <xf numFmtId="0" fontId="32" fillId="29" borderId="24" xfId="0" applyFont="1" applyFill="1" applyBorder="1" applyAlignment="1">
      <alignment horizontal="center" vertical="center" wrapText="1"/>
    </xf>
    <xf numFmtId="1" fontId="32" fillId="29" borderId="55" xfId="0" applyNumberFormat="1" applyFont="1" applyFill="1" applyBorder="1" applyAlignment="1">
      <alignment horizontal="center" vertical="center" wrapText="1"/>
    </xf>
    <xf numFmtId="1" fontId="32" fillId="29" borderId="57" xfId="0" applyNumberFormat="1" applyFont="1" applyFill="1" applyBorder="1" applyAlignment="1">
      <alignment horizontal="center" vertical="center" wrapText="1"/>
    </xf>
    <xf numFmtId="0" fontId="32" fillId="29" borderId="43" xfId="0" applyFont="1" applyFill="1" applyBorder="1" applyAlignment="1">
      <alignment horizontal="center" vertical="center" wrapText="1"/>
    </xf>
    <xf numFmtId="0" fontId="32" fillId="29" borderId="10" xfId="0" applyFont="1" applyFill="1" applyBorder="1" applyAlignment="1">
      <alignment horizontal="center" vertical="center" wrapText="1"/>
    </xf>
    <xf numFmtId="17" fontId="32" fillId="29" borderId="10" xfId="0" applyNumberFormat="1" applyFont="1" applyFill="1" applyBorder="1" applyAlignment="1">
      <alignment horizontal="center" vertical="center" wrapText="1"/>
    </xf>
    <xf numFmtId="17" fontId="32" fillId="29" borderId="27" xfId="0" applyNumberFormat="1" applyFont="1" applyFill="1" applyBorder="1" applyAlignment="1">
      <alignment horizontal="center" vertical="center" wrapText="1"/>
    </xf>
    <xf numFmtId="0" fontId="32" fillId="33" borderId="44" xfId="0" applyFont="1" applyFill="1" applyBorder="1" applyAlignment="1">
      <alignment horizontal="center" vertical="center" wrapText="1"/>
    </xf>
    <xf numFmtId="0" fontId="32" fillId="33" borderId="45" xfId="0" applyFont="1" applyFill="1" applyBorder="1" applyAlignment="1">
      <alignment horizontal="center" vertical="center" wrapText="1"/>
    </xf>
    <xf numFmtId="0" fontId="32" fillId="33" borderId="46" xfId="0" applyFont="1" applyFill="1" applyBorder="1" applyAlignment="1">
      <alignment horizontal="center" vertical="center" wrapText="1"/>
    </xf>
    <xf numFmtId="0" fontId="32" fillId="33" borderId="47" xfId="0" applyFont="1" applyFill="1" applyBorder="1" applyAlignment="1">
      <alignment horizontal="center" vertical="center" wrapText="1"/>
    </xf>
    <xf numFmtId="0" fontId="32" fillId="33" borderId="28" xfId="0" applyFont="1" applyFill="1" applyBorder="1" applyAlignment="1">
      <alignment horizontal="center" vertical="center" wrapText="1"/>
    </xf>
    <xf numFmtId="0" fontId="32" fillId="33" borderId="29" xfId="0" applyFont="1" applyFill="1" applyBorder="1" applyAlignment="1">
      <alignment horizontal="center" vertical="center" wrapText="1"/>
    </xf>
    <xf numFmtId="0" fontId="32" fillId="33" borderId="56" xfId="0" applyFont="1" applyFill="1" applyBorder="1" applyAlignment="1">
      <alignment horizontal="center" vertical="center" wrapText="1"/>
    </xf>
    <xf numFmtId="0" fontId="32" fillId="33" borderId="58" xfId="0" applyFont="1" applyFill="1" applyBorder="1" applyAlignment="1">
      <alignment horizontal="center" vertical="center" wrapText="1"/>
    </xf>
    <xf numFmtId="0" fontId="21" fillId="0" borderId="12" xfId="160" applyFont="1" applyBorder="1" applyAlignment="1">
      <alignment horizontal="center" vertical="center" wrapText="1"/>
    </xf>
    <xf numFmtId="0" fontId="21" fillId="0" borderId="13" xfId="160" applyFont="1" applyBorder="1" applyAlignment="1">
      <alignment horizontal="center" vertical="center" wrapText="1"/>
    </xf>
    <xf numFmtId="0" fontId="28" fillId="31" borderId="12" xfId="161" applyFont="1" applyFill="1" applyBorder="1" applyAlignment="1">
      <alignment horizontal="center" vertical="center"/>
    </xf>
    <xf numFmtId="0" fontId="28" fillId="31" borderId="14" xfId="161" applyFont="1" applyFill="1" applyBorder="1" applyAlignment="1">
      <alignment horizontal="center" vertical="center"/>
    </xf>
    <xf numFmtId="0" fontId="28" fillId="31" borderId="13" xfId="161" applyFont="1" applyFill="1" applyBorder="1" applyAlignment="1">
      <alignment horizontal="center" vertical="center"/>
    </xf>
    <xf numFmtId="0" fontId="34" fillId="35" borderId="12" xfId="160" applyFont="1" applyFill="1" applyBorder="1" applyAlignment="1">
      <alignment horizontal="center" vertical="center" wrapText="1"/>
    </xf>
    <xf numFmtId="0" fontId="34" fillId="35" borderId="13" xfId="160" applyFont="1" applyFill="1" applyBorder="1" applyAlignment="1">
      <alignment horizontal="center" vertical="center" wrapText="1"/>
    </xf>
    <xf numFmtId="0" fontId="35" fillId="0" borderId="12" xfId="160" applyFont="1" applyBorder="1" applyAlignment="1">
      <alignment horizontal="center" vertical="center" wrapText="1"/>
    </xf>
    <xf numFmtId="0" fontId="35" fillId="0" borderId="13" xfId="160" applyFont="1" applyBorder="1" applyAlignment="1">
      <alignment horizontal="center" vertical="center" wrapText="1"/>
    </xf>
    <xf numFmtId="0" fontId="36" fillId="0" borderId="34" xfId="161" applyFont="1" applyFill="1" applyBorder="1" applyAlignment="1">
      <alignment horizontal="center" vertical="center" wrapText="1"/>
    </xf>
    <xf numFmtId="0" fontId="36" fillId="0" borderId="35" xfId="161" applyFont="1" applyFill="1" applyBorder="1" applyAlignment="1">
      <alignment horizontal="center" vertical="center" wrapText="1"/>
    </xf>
    <xf numFmtId="0" fontId="36" fillId="0" borderId="36" xfId="161" applyFont="1" applyFill="1" applyBorder="1" applyAlignment="1">
      <alignment horizontal="center" vertical="center" wrapText="1"/>
    </xf>
    <xf numFmtId="0" fontId="37" fillId="36" borderId="12" xfId="160" applyFont="1" applyFill="1" applyBorder="1" applyAlignment="1">
      <alignment horizontal="center" vertical="center" wrapText="1"/>
    </xf>
    <xf numFmtId="0" fontId="37" fillId="36" borderId="13" xfId="160" applyFont="1" applyFill="1" applyBorder="1" applyAlignment="1">
      <alignment horizontal="center" vertical="center" wrapText="1"/>
    </xf>
    <xf numFmtId="0" fontId="33" fillId="34" borderId="12" xfId="160" applyFont="1" applyFill="1" applyBorder="1" applyAlignment="1">
      <alignment horizontal="center" vertical="center" wrapText="1"/>
    </xf>
    <xf numFmtId="0" fontId="33" fillId="34" borderId="13" xfId="160" applyFont="1" applyFill="1" applyBorder="1" applyAlignment="1">
      <alignment horizontal="center" vertical="center" wrapText="1"/>
    </xf>
    <xf numFmtId="0" fontId="36" fillId="29" borderId="41" xfId="161" applyFont="1" applyFill="1" applyBorder="1" applyAlignment="1">
      <alignment horizontal="center" vertical="center"/>
    </xf>
    <xf numFmtId="0" fontId="36" fillId="29" borderId="42" xfId="161" applyFont="1" applyFill="1" applyBorder="1" applyAlignment="1">
      <alignment horizontal="center" vertical="center"/>
    </xf>
    <xf numFmtId="0" fontId="36" fillId="29" borderId="24" xfId="161" applyFont="1" applyFill="1" applyBorder="1" applyAlignment="1">
      <alignment horizontal="center" vertical="center"/>
    </xf>
    <xf numFmtId="0" fontId="31" fillId="37" borderId="41" xfId="161" applyFont="1" applyFill="1" applyBorder="1" applyAlignment="1">
      <alignment horizontal="center" vertical="center"/>
    </xf>
    <xf numFmtId="0" fontId="31" fillId="37" borderId="42" xfId="161" applyFont="1" applyFill="1" applyBorder="1" applyAlignment="1">
      <alignment horizontal="center" vertical="center"/>
    </xf>
    <xf numFmtId="0" fontId="31" fillId="37" borderId="24" xfId="161" applyFont="1" applyFill="1" applyBorder="1" applyAlignment="1">
      <alignment horizontal="center" vertical="center"/>
    </xf>
    <xf numFmtId="0" fontId="31" fillId="32" borderId="44" xfId="161" applyFont="1" applyFill="1" applyBorder="1" applyAlignment="1">
      <alignment horizontal="center" vertical="center"/>
    </xf>
    <xf numFmtId="0" fontId="31" fillId="32" borderId="45" xfId="161" applyFont="1" applyFill="1" applyBorder="1" applyAlignment="1">
      <alignment horizontal="center" vertical="center"/>
    </xf>
    <xf numFmtId="0" fontId="31" fillId="32" borderId="46" xfId="161" applyFont="1" applyFill="1" applyBorder="1" applyAlignment="1">
      <alignment horizontal="center" vertical="center"/>
    </xf>
    <xf numFmtId="0" fontId="38" fillId="32" borderId="12" xfId="160" applyFont="1" applyFill="1" applyBorder="1" applyAlignment="1">
      <alignment horizontal="center" vertical="center" wrapText="1"/>
    </xf>
    <xf numFmtId="0" fontId="38" fillId="32" borderId="13" xfId="160" applyFont="1" applyFill="1" applyBorder="1" applyAlignment="1">
      <alignment horizontal="center" vertical="center" wrapText="1"/>
    </xf>
  </cellXfs>
  <cellStyles count="186">
    <cellStyle name="20% - Accent1" xfId="1"/>
    <cellStyle name="20% - Accent2" xfId="2"/>
    <cellStyle name="20% - Accent3" xfId="3"/>
    <cellStyle name="20% - Accent4" xfId="4"/>
    <cellStyle name="20% - Accent5" xfId="5"/>
    <cellStyle name="20% - Accent6" xfId="6"/>
    <cellStyle name="20% - Énfasis1" xfId="7"/>
    <cellStyle name="20% - Énfasis1 2" xfId="8"/>
    <cellStyle name="20% - Énfasis2" xfId="9"/>
    <cellStyle name="20% - Énfasis2 2" xfId="10"/>
    <cellStyle name="20% - Énfasis3" xfId="11"/>
    <cellStyle name="20% - Énfasis3 2" xfId="12"/>
    <cellStyle name="20% - Énfasis4" xfId="13"/>
    <cellStyle name="20% - Énfasis4 2" xfId="14"/>
    <cellStyle name="20% - Énfasis5" xfId="15"/>
    <cellStyle name="20% - Énfasis5 2" xfId="16"/>
    <cellStyle name="20% - Énfasis6" xfId="17"/>
    <cellStyle name="20% - Énfasis6 2" xfId="18"/>
    <cellStyle name="40% - Accent1" xfId="19"/>
    <cellStyle name="40% - Accent2" xfId="20"/>
    <cellStyle name="40% - Accent3" xfId="21"/>
    <cellStyle name="40% - Accent4" xfId="22"/>
    <cellStyle name="40% - Accent5" xfId="23"/>
    <cellStyle name="40% - Accent6" xfId="24"/>
    <cellStyle name="40% - Énfasis1" xfId="25"/>
    <cellStyle name="40% - Énfasis1 2" xfId="26"/>
    <cellStyle name="40% - Énfasis2" xfId="27"/>
    <cellStyle name="40% - Énfasis2 2" xfId="28"/>
    <cellStyle name="40% - Énfasis3" xfId="29"/>
    <cellStyle name="40% - Énfasis3 2" xfId="30"/>
    <cellStyle name="40% - Énfasis4" xfId="31"/>
    <cellStyle name="40% - Énfasis4 2" xfId="32"/>
    <cellStyle name="40% - Énfasis5" xfId="33"/>
    <cellStyle name="40% - Énfasis5 2" xfId="34"/>
    <cellStyle name="40% - Énfasis6" xfId="35"/>
    <cellStyle name="40% - Énfasis6 2" xfId="36"/>
    <cellStyle name="60% - Accent1" xfId="37"/>
    <cellStyle name="60% - Accent2" xfId="38"/>
    <cellStyle name="60% - Accent3" xfId="39"/>
    <cellStyle name="60% - Accent4" xfId="40"/>
    <cellStyle name="60% - Accent5" xfId="41"/>
    <cellStyle name="60% - Accent6" xfId="42"/>
    <cellStyle name="60% - Énfasis1" xfId="43"/>
    <cellStyle name="60% - Énfasis1 2" xfId="44"/>
    <cellStyle name="60% - Énfasis2" xfId="45"/>
    <cellStyle name="60% - Énfasis2 2" xfId="46"/>
    <cellStyle name="60% - Énfasis3" xfId="47"/>
    <cellStyle name="60% - Énfasis3 2" xfId="48"/>
    <cellStyle name="60% - Énfasis4" xfId="49"/>
    <cellStyle name="60% - Énfasis4 2" xfId="50"/>
    <cellStyle name="60% - Énfasis5" xfId="51"/>
    <cellStyle name="60% - Énfasis5 2" xfId="52"/>
    <cellStyle name="60% - Énfasis6" xfId="53"/>
    <cellStyle name="60% - Énfasis6 2" xfId="54"/>
    <cellStyle name="Accent1" xfId="55"/>
    <cellStyle name="Accent2" xfId="56"/>
    <cellStyle name="Accent3" xfId="57"/>
    <cellStyle name="Accent4" xfId="58"/>
    <cellStyle name="Accent5" xfId="59"/>
    <cellStyle name="Accent6" xfId="60"/>
    <cellStyle name="Bad" xfId="61"/>
    <cellStyle name="Buena" xfId="62"/>
    <cellStyle name="Buena 2" xfId="63"/>
    <cellStyle name="Calculation" xfId="64"/>
    <cellStyle name="Cálculo" xfId="65"/>
    <cellStyle name="Cálculo 2" xfId="66"/>
    <cellStyle name="Celda de comprobación" xfId="67"/>
    <cellStyle name="Celda de comprobación 2" xfId="68"/>
    <cellStyle name="Celda vinculada" xfId="69"/>
    <cellStyle name="Celda vinculada 2" xfId="70"/>
    <cellStyle name="Check Cell" xfId="71"/>
    <cellStyle name="Encabezado 4" xfId="72"/>
    <cellStyle name="Encabezado 4 2" xfId="73"/>
    <cellStyle name="Énfasis1" xfId="74"/>
    <cellStyle name="Énfasis1 2" xfId="75"/>
    <cellStyle name="Énfasis2" xfId="76"/>
    <cellStyle name="Énfasis2 2" xfId="77"/>
    <cellStyle name="Énfasis3" xfId="78"/>
    <cellStyle name="Énfasis3 2" xfId="79"/>
    <cellStyle name="Énfasis4" xfId="80"/>
    <cellStyle name="Énfasis4 2" xfId="81"/>
    <cellStyle name="Énfasis5" xfId="82"/>
    <cellStyle name="Énfasis5 2" xfId="83"/>
    <cellStyle name="Énfasis6" xfId="84"/>
    <cellStyle name="Énfasis6 2" xfId="85"/>
    <cellStyle name="Entrada" xfId="86"/>
    <cellStyle name="Entrada 2" xfId="87"/>
    <cellStyle name="Explanatory Text" xfId="88"/>
    <cellStyle name="Good" xfId="89"/>
    <cellStyle name="Heading 1" xfId="90"/>
    <cellStyle name="Heading 2" xfId="91"/>
    <cellStyle name="Heading 3" xfId="92"/>
    <cellStyle name="Heading 4" xfId="93"/>
    <cellStyle name="Incorrecto" xfId="94"/>
    <cellStyle name="Incorrecto 2" xfId="95"/>
    <cellStyle name="Input" xfId="96"/>
    <cellStyle name="Linked Cell" xfId="97"/>
    <cellStyle name="Millares" xfId="98"/>
    <cellStyle name="Millares 2" xfId="99"/>
    <cellStyle name="Millares 2 2" xfId="164"/>
    <cellStyle name="Millares 3" xfId="100"/>
    <cellStyle name="Millares 3 2" xfId="165"/>
    <cellStyle name="Millares 4" xfId="163"/>
    <cellStyle name="Neutral" xfId="101"/>
    <cellStyle name="Neutral 2" xfId="102"/>
    <cellStyle name="Neutral 3" xfId="103"/>
    <cellStyle name="Neutral 4" xfId="104"/>
    <cellStyle name="Neutral 5" xfId="105"/>
    <cellStyle name="Neutral 6" xfId="106"/>
    <cellStyle name="Neutral 7" xfId="107"/>
    <cellStyle name="Neutral 8" xfId="108"/>
    <cellStyle name="Neutral 9" xfId="109"/>
    <cellStyle name="Normal" xfId="0" builtinId="0"/>
    <cellStyle name="Normal 10" xfId="160"/>
    <cellStyle name="Normal 11" xfId="162"/>
    <cellStyle name="Normal 2" xfId="110"/>
    <cellStyle name="Normal 2 10" xfId="166"/>
    <cellStyle name="Normal 2 2" xfId="111"/>
    <cellStyle name="Normal 2 2 2" xfId="112"/>
    <cellStyle name="Normal 2 2 2 2" xfId="168"/>
    <cellStyle name="Normal 2 2 3" xfId="167"/>
    <cellStyle name="Normal 2 2_CAUCA" xfId="113"/>
    <cellStyle name="Normal 2 3" xfId="114"/>
    <cellStyle name="Normal 2 3 2" xfId="169"/>
    <cellStyle name="Normal 2 4" xfId="115"/>
    <cellStyle name="Normal 2 4 2" xfId="170"/>
    <cellStyle name="Normal 2 5" xfId="116"/>
    <cellStyle name="Normal 2 5 2" xfId="171"/>
    <cellStyle name="Normal 2 6" xfId="117"/>
    <cellStyle name="Normal 2 6 2" xfId="172"/>
    <cellStyle name="Normal 2 7" xfId="118"/>
    <cellStyle name="Normal 2 7 2" xfId="173"/>
    <cellStyle name="Normal 2 8" xfId="119"/>
    <cellStyle name="Normal 2 8 2" xfId="174"/>
    <cellStyle name="Normal 2 9" xfId="161"/>
    <cellStyle name="Normal 2_PLANTA DE PERSONAL ICA - Enero 29 Bahamón2" xfId="120"/>
    <cellStyle name="Normal 3" xfId="121"/>
    <cellStyle name="Normal 3 2" xfId="122"/>
    <cellStyle name="Normal 3 2 2" xfId="175"/>
    <cellStyle name="Normal 4" xfId="123"/>
    <cellStyle name="Normal 4 2" xfId="176"/>
    <cellStyle name="Normal 5" xfId="124"/>
    <cellStyle name="Normal 5 2" xfId="177"/>
    <cellStyle name="Normal 6" xfId="125"/>
    <cellStyle name="Normal 6 2" xfId="178"/>
    <cellStyle name="Normal 7" xfId="126"/>
    <cellStyle name="Normal 7 2" xfId="179"/>
    <cellStyle name="Normal 8" xfId="127"/>
    <cellStyle name="Normal 8 2" xfId="180"/>
    <cellStyle name="Normal 9" xfId="128"/>
    <cellStyle name="Normal 9 2" xfId="129"/>
    <cellStyle name="Normal 9 2 2" xfId="182"/>
    <cellStyle name="Normal 9 3" xfId="181"/>
    <cellStyle name="Normal_Hoja1" xfId="130"/>
    <cellStyle name="Notas" xfId="131"/>
    <cellStyle name="Notas 2" xfId="132"/>
    <cellStyle name="Notas 2 2" xfId="184"/>
    <cellStyle name="Notas 3" xfId="183"/>
    <cellStyle name="Note" xfId="133"/>
    <cellStyle name="Note 2" xfId="185"/>
    <cellStyle name="Output" xfId="134"/>
    <cellStyle name="Salida" xfId="135"/>
    <cellStyle name="Salida 2" xfId="136"/>
    <cellStyle name="Texto de advertencia" xfId="137"/>
    <cellStyle name="Texto de advertencia 2" xfId="138"/>
    <cellStyle name="Texto explicativo" xfId="139"/>
    <cellStyle name="Texto explicativo 2" xfId="140"/>
    <cellStyle name="Title" xfId="141"/>
    <cellStyle name="Título" xfId="142"/>
    <cellStyle name="Título 1" xfId="143"/>
    <cellStyle name="Título 1 2" xfId="144"/>
    <cellStyle name="Título 2" xfId="145"/>
    <cellStyle name="Título 2 2" xfId="146"/>
    <cellStyle name="Título 3" xfId="147"/>
    <cellStyle name="Título 3 2" xfId="148"/>
    <cellStyle name="Título 4" xfId="149"/>
    <cellStyle name="Total" xfId="150"/>
    <cellStyle name="Total 2" xfId="151"/>
    <cellStyle name="Total 3" xfId="152"/>
    <cellStyle name="Total 4" xfId="153"/>
    <cellStyle name="Total 5" xfId="154"/>
    <cellStyle name="Total 6" xfId="155"/>
    <cellStyle name="Total 7" xfId="156"/>
    <cellStyle name="Total 8" xfId="157"/>
    <cellStyle name="Total 9" xfId="158"/>
    <cellStyle name="Warning Text" xfId="159"/>
  </cellStyles>
  <dxfs count="4">
    <dxf>
      <font>
        <b/>
        <i val="0"/>
      </font>
      <fill>
        <patternFill>
          <bgColor rgb="FFFF0000"/>
        </patternFill>
      </fill>
    </dxf>
    <dxf>
      <font>
        <b/>
        <i val="0"/>
      </font>
      <fill>
        <patternFill>
          <bgColor theme="9"/>
        </patternFill>
      </fill>
    </dxf>
    <dxf>
      <font>
        <b/>
        <i val="0"/>
      </font>
      <fill>
        <patternFill>
          <bgColor rgb="FFFFFF00"/>
        </patternFill>
      </fill>
    </dxf>
    <dxf>
      <font>
        <b/>
        <i val="0"/>
      </font>
      <fill>
        <patternFill>
          <bgColor rgb="FF92D050"/>
        </patternFill>
      </fill>
    </dxf>
  </dxfs>
  <tableStyles count="0" defaultTableStyle="TableStyleMedium2" defaultPivotStyle="PivotStyleLight16"/>
  <colors>
    <mruColors>
      <color rgb="FFB7FFCF"/>
      <color rgb="FF6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tmp"/></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95250</xdr:rowOff>
    </xdr:from>
    <xdr:to>
      <xdr:col>2</xdr:col>
      <xdr:colOff>1203666</xdr:colOff>
      <xdr:row>2</xdr:row>
      <xdr:rowOff>476249</xdr:rowOff>
    </xdr:to>
    <xdr:pic>
      <xdr:nvPicPr>
        <xdr:cNvPr id="2" name="Imagen 1" descr="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250"/>
          <a:ext cx="3489666" cy="1166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216494</xdr:colOff>
      <xdr:row>0</xdr:row>
      <xdr:rowOff>129887</xdr:rowOff>
    </xdr:from>
    <xdr:to>
      <xdr:col>30</xdr:col>
      <xdr:colOff>519606</xdr:colOff>
      <xdr:row>5</xdr:row>
      <xdr:rowOff>312701</xdr:rowOff>
    </xdr:to>
    <xdr:pic>
      <xdr:nvPicPr>
        <xdr:cNvPr id="3" name="2 Imagen"/>
        <xdr:cNvPicPr>
          <a:picLocks noChangeAspect="1"/>
        </xdr:cNvPicPr>
      </xdr:nvPicPr>
      <xdr:blipFill>
        <a:blip xmlns:r="http://schemas.openxmlformats.org/officeDocument/2006/relationships" r:embed="rId1"/>
        <a:stretch>
          <a:fillRect/>
        </a:stretch>
      </xdr:blipFill>
      <xdr:spPr>
        <a:xfrm>
          <a:off x="21662176" y="129887"/>
          <a:ext cx="6580953" cy="3761905"/>
        </a:xfrm>
        <a:prstGeom prst="rect">
          <a:avLst/>
        </a:prstGeom>
      </xdr:spPr>
    </xdr:pic>
    <xdr:clientData/>
  </xdr:twoCellAnchor>
  <xdr:twoCellAnchor editAs="oneCell">
    <xdr:from>
      <xdr:col>13</xdr:col>
      <xdr:colOff>981364</xdr:colOff>
      <xdr:row>3</xdr:row>
      <xdr:rowOff>663865</xdr:rowOff>
    </xdr:from>
    <xdr:to>
      <xdr:col>20</xdr:col>
      <xdr:colOff>547285</xdr:colOff>
      <xdr:row>13</xdr:row>
      <xdr:rowOff>96452</xdr:rowOff>
    </xdr:to>
    <xdr:pic>
      <xdr:nvPicPr>
        <xdr:cNvPr id="4" name="3 Imagen"/>
        <xdr:cNvPicPr>
          <a:picLocks noChangeAspect="1"/>
        </xdr:cNvPicPr>
      </xdr:nvPicPr>
      <xdr:blipFill>
        <a:blip xmlns:r="http://schemas.openxmlformats.org/officeDocument/2006/relationships" r:embed="rId2"/>
        <a:stretch>
          <a:fillRect/>
        </a:stretch>
      </xdr:blipFill>
      <xdr:spPr>
        <a:xfrm>
          <a:off x="14273069" y="2713183"/>
          <a:ext cx="6695239" cy="6561905"/>
        </a:xfrm>
        <a:prstGeom prst="rect">
          <a:avLst/>
        </a:prstGeom>
      </xdr:spPr>
    </xdr:pic>
    <xdr:clientData/>
  </xdr:twoCellAnchor>
  <xdr:twoCellAnchor editAs="oneCell">
    <xdr:from>
      <xdr:col>13</xdr:col>
      <xdr:colOff>981362</xdr:colOff>
      <xdr:row>0</xdr:row>
      <xdr:rowOff>0</xdr:rowOff>
    </xdr:from>
    <xdr:to>
      <xdr:col>20</xdr:col>
      <xdr:colOff>499664</xdr:colOff>
      <xdr:row>3</xdr:row>
      <xdr:rowOff>445920</xdr:rowOff>
    </xdr:to>
    <xdr:pic>
      <xdr:nvPicPr>
        <xdr:cNvPr id="5" name="4 Imagen"/>
        <xdr:cNvPicPr>
          <a:picLocks noChangeAspect="1"/>
        </xdr:cNvPicPr>
      </xdr:nvPicPr>
      <xdr:blipFill>
        <a:blip xmlns:r="http://schemas.openxmlformats.org/officeDocument/2006/relationships" r:embed="rId3"/>
        <a:stretch>
          <a:fillRect/>
        </a:stretch>
      </xdr:blipFill>
      <xdr:spPr>
        <a:xfrm>
          <a:off x="14273067" y="0"/>
          <a:ext cx="6647620" cy="2495238"/>
        </a:xfrm>
        <a:prstGeom prst="rect">
          <a:avLst/>
        </a:prstGeom>
      </xdr:spPr>
    </xdr:pic>
    <xdr:clientData/>
  </xdr:twoCellAnchor>
  <xdr:twoCellAnchor editAs="oneCell">
    <xdr:from>
      <xdr:col>21</xdr:col>
      <xdr:colOff>375228</xdr:colOff>
      <xdr:row>5</xdr:row>
      <xdr:rowOff>577271</xdr:rowOff>
    </xdr:from>
    <xdr:to>
      <xdr:col>29</xdr:col>
      <xdr:colOff>428848</xdr:colOff>
      <xdr:row>7</xdr:row>
      <xdr:rowOff>671596</xdr:rowOff>
    </xdr:to>
    <xdr:pic>
      <xdr:nvPicPr>
        <xdr:cNvPr id="6" name="5 Imagen" descr="Recorte de pantalla"/>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1820910" y="4156362"/>
          <a:ext cx="5725324" cy="16385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ngelica.sanchez\Documents\ICA\PLAN_ANTICORRUPCION\P_Anticorrupcion_2018\MATRICES_RIESGOS_CORRUPCION_X_PROCESOS-2018\MAPA-DE-RIESGOS-INSTITUCIONAL-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DE RIESGO "/>
      <sheetName val="TABLAS"/>
      <sheetName val="RESUMEN"/>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298"/>
  <sheetViews>
    <sheetView tabSelected="1" zoomScale="80" zoomScaleNormal="80" workbookViewId="0">
      <pane xSplit="2" ySplit="6" topLeftCell="C52" activePane="bottomRight" state="frozen"/>
      <selection pane="topRight" activeCell="C1" sqref="C1"/>
      <selection pane="bottomLeft" activeCell="A7" sqref="A7"/>
      <selection pane="bottomRight" activeCell="G53" sqref="G53"/>
    </sheetView>
  </sheetViews>
  <sheetFormatPr baseColWidth="10" defaultRowHeight="15" x14ac:dyDescent="0.25"/>
  <cols>
    <col min="1" max="1" width="8.7109375" customWidth="1"/>
    <col min="2" max="2" width="24.5703125" customWidth="1"/>
    <col min="3" max="4" width="50.7109375" customWidth="1"/>
    <col min="5" max="5" width="80.7109375" customWidth="1"/>
    <col min="6" max="6" width="17.7109375" customWidth="1"/>
    <col min="7" max="7" width="70.7109375" customWidth="1"/>
    <col min="8" max="8" width="16.7109375" customWidth="1"/>
    <col min="9" max="9" width="11" customWidth="1"/>
    <col min="10" max="10" width="6.42578125" style="1" customWidth="1"/>
    <col min="11" max="11" width="16" customWidth="1"/>
    <col min="12" max="12" width="99.85546875" customWidth="1"/>
    <col min="13" max="13" width="10.140625" customWidth="1"/>
    <col min="14" max="14" width="5.5703125" style="1" customWidth="1"/>
    <col min="15" max="15" width="15.85546875" customWidth="1"/>
    <col min="16" max="16" width="23.140625" customWidth="1"/>
    <col min="17" max="17" width="63.7109375" customWidth="1"/>
    <col min="18" max="18" width="50.7109375" customWidth="1"/>
    <col min="19" max="19" width="12.85546875" customWidth="1"/>
    <col min="20" max="20" width="18.140625" customWidth="1"/>
    <col min="21" max="21" width="50.7109375" customWidth="1"/>
  </cols>
  <sheetData>
    <row r="1" spans="1:21" s="1" customFormat="1" ht="27" customHeight="1" thickBot="1" x14ac:dyDescent="0.3">
      <c r="A1" s="57"/>
    </row>
    <row r="2" spans="1:21" ht="34.5" customHeight="1" thickBot="1" x14ac:dyDescent="0.3">
      <c r="A2" s="274" t="s">
        <v>92</v>
      </c>
      <c r="B2" s="275"/>
      <c r="C2" s="275"/>
      <c r="D2" s="275"/>
      <c r="E2" s="275"/>
      <c r="F2" s="275"/>
      <c r="G2" s="275"/>
      <c r="H2" s="275"/>
      <c r="I2" s="275"/>
      <c r="J2" s="275"/>
      <c r="K2" s="275"/>
      <c r="L2" s="275"/>
      <c r="M2" s="275"/>
      <c r="N2" s="275"/>
      <c r="O2" s="275"/>
      <c r="P2" s="275"/>
      <c r="Q2" s="275"/>
      <c r="R2" s="275"/>
      <c r="S2" s="275"/>
      <c r="T2" s="275"/>
      <c r="U2" s="276"/>
    </row>
    <row r="3" spans="1:21" s="43" customFormat="1" ht="40.5" customHeight="1" thickBot="1" x14ac:dyDescent="0.25">
      <c r="A3" s="288" t="s">
        <v>0</v>
      </c>
      <c r="B3" s="289"/>
      <c r="C3" s="289"/>
      <c r="D3" s="289"/>
      <c r="E3" s="289"/>
      <c r="F3" s="289"/>
      <c r="G3" s="290"/>
      <c r="H3" s="296" t="s">
        <v>59</v>
      </c>
      <c r="I3" s="298"/>
      <c r="J3" s="298"/>
      <c r="K3" s="298"/>
      <c r="L3" s="289"/>
      <c r="M3" s="289"/>
      <c r="N3" s="289"/>
      <c r="O3" s="289"/>
      <c r="P3" s="289"/>
      <c r="Q3" s="289"/>
      <c r="R3" s="290"/>
      <c r="S3" s="261" t="s">
        <v>65</v>
      </c>
      <c r="T3" s="296" t="s">
        <v>66</v>
      </c>
      <c r="U3" s="297"/>
    </row>
    <row r="4" spans="1:21" s="44" customFormat="1" ht="15" customHeight="1" thickBot="1" x14ac:dyDescent="0.25">
      <c r="A4" s="261" t="s">
        <v>1</v>
      </c>
      <c r="B4" s="251" t="s">
        <v>2</v>
      </c>
      <c r="C4" s="251" t="s">
        <v>3</v>
      </c>
      <c r="D4" s="251" t="s">
        <v>4</v>
      </c>
      <c r="E4" s="261" t="s">
        <v>57</v>
      </c>
      <c r="F4" s="251" t="s">
        <v>5</v>
      </c>
      <c r="G4" s="251" t="s">
        <v>6</v>
      </c>
      <c r="H4" s="291" t="s">
        <v>68</v>
      </c>
      <c r="I4" s="292"/>
      <c r="J4" s="292"/>
      <c r="K4" s="292"/>
      <c r="L4" s="291" t="s">
        <v>60</v>
      </c>
      <c r="M4" s="292"/>
      <c r="N4" s="292"/>
      <c r="O4" s="292"/>
      <c r="P4" s="292"/>
      <c r="Q4" s="292"/>
      <c r="R4" s="299"/>
      <c r="S4" s="262"/>
      <c r="T4" s="261" t="s">
        <v>63</v>
      </c>
      <c r="U4" s="261" t="s">
        <v>13</v>
      </c>
    </row>
    <row r="5" spans="1:21" s="44" customFormat="1" ht="15" customHeight="1" thickBot="1" x14ac:dyDescent="0.25">
      <c r="A5" s="262"/>
      <c r="B5" s="252"/>
      <c r="C5" s="252"/>
      <c r="D5" s="252"/>
      <c r="E5" s="262"/>
      <c r="F5" s="252"/>
      <c r="G5" s="252"/>
      <c r="H5" s="300" t="s">
        <v>67</v>
      </c>
      <c r="I5" s="301"/>
      <c r="J5" s="301"/>
      <c r="K5" s="302"/>
      <c r="L5" s="303" t="s">
        <v>10</v>
      </c>
      <c r="M5" s="255" t="s">
        <v>58</v>
      </c>
      <c r="N5" s="256"/>
      <c r="O5" s="256"/>
      <c r="P5" s="291" t="s">
        <v>61</v>
      </c>
      <c r="Q5" s="292"/>
      <c r="R5" s="299"/>
      <c r="S5" s="262"/>
      <c r="T5" s="262"/>
      <c r="U5" s="262"/>
    </row>
    <row r="6" spans="1:21" s="44" customFormat="1" ht="30" customHeight="1" thickBot="1" x14ac:dyDescent="0.25">
      <c r="A6" s="263"/>
      <c r="B6" s="253"/>
      <c r="C6" s="253"/>
      <c r="D6" s="253"/>
      <c r="E6" s="263"/>
      <c r="F6" s="253"/>
      <c r="G6" s="254"/>
      <c r="H6" s="58" t="s">
        <v>7</v>
      </c>
      <c r="I6" s="58" t="s">
        <v>8</v>
      </c>
      <c r="J6" s="277" t="s">
        <v>56</v>
      </c>
      <c r="K6" s="278"/>
      <c r="L6" s="254"/>
      <c r="M6" s="59" t="s">
        <v>40</v>
      </c>
      <c r="N6" s="279" t="s">
        <v>56</v>
      </c>
      <c r="O6" s="280"/>
      <c r="P6" s="41" t="s">
        <v>62</v>
      </c>
      <c r="Q6" s="42" t="s">
        <v>63</v>
      </c>
      <c r="R6" s="42" t="s">
        <v>64</v>
      </c>
      <c r="S6" s="263"/>
      <c r="T6" s="263"/>
      <c r="U6" s="263"/>
    </row>
    <row r="7" spans="1:21" s="73" customFormat="1" ht="128.25" customHeight="1" x14ac:dyDescent="0.25">
      <c r="A7" s="60">
        <v>1</v>
      </c>
      <c r="B7" s="264" t="s">
        <v>93</v>
      </c>
      <c r="C7" s="287" t="s">
        <v>94</v>
      </c>
      <c r="D7" s="61" t="s">
        <v>95</v>
      </c>
      <c r="E7" s="62" t="s">
        <v>309</v>
      </c>
      <c r="F7" s="63" t="s">
        <v>14</v>
      </c>
      <c r="G7" s="62" t="s">
        <v>318</v>
      </c>
      <c r="H7" s="64">
        <v>3</v>
      </c>
      <c r="I7" s="65">
        <v>12</v>
      </c>
      <c r="J7" s="64">
        <f>I7*H7</f>
        <v>36</v>
      </c>
      <c r="K7" s="66" t="str">
        <f>IF(J7&lt;=10,"BAJO",IF(AND(J7&gt;11,J7&lt;=20),"MODERADO",IF(AND(J7&gt;21,J7&lt;=41),"ALTO","EXTREMO")))</f>
        <v>ALTO</v>
      </c>
      <c r="L7" s="67" t="s">
        <v>274</v>
      </c>
      <c r="M7" s="68">
        <v>4</v>
      </c>
      <c r="N7" s="68">
        <f>+J7/M7</f>
        <v>9</v>
      </c>
      <c r="O7" s="66" t="str">
        <f>IF(N7&lt;=8,"BAJO",IF(AND(N7&gt;8,N7&lt;=22),"MODERADO",IF(AND(N7&gt;23,N7&lt;=37),"ALTO","EXTREMO")))</f>
        <v>MODERADO</v>
      </c>
      <c r="P7" s="69" t="s">
        <v>83</v>
      </c>
      <c r="Q7" s="67" t="s">
        <v>353</v>
      </c>
      <c r="R7" s="70" t="s">
        <v>96</v>
      </c>
      <c r="S7" s="71"/>
      <c r="T7" s="71"/>
      <c r="U7" s="72" t="s">
        <v>105</v>
      </c>
    </row>
    <row r="8" spans="1:21" s="73" customFormat="1" ht="150" customHeight="1" x14ac:dyDescent="0.25">
      <c r="A8" s="74">
        <f>+A7+1</f>
        <v>2</v>
      </c>
      <c r="B8" s="202"/>
      <c r="C8" s="232"/>
      <c r="D8" s="75" t="s">
        <v>89</v>
      </c>
      <c r="E8" s="76" t="s">
        <v>358</v>
      </c>
      <c r="F8" s="77" t="s">
        <v>14</v>
      </c>
      <c r="G8" s="76" t="s">
        <v>359</v>
      </c>
      <c r="H8" s="78">
        <v>3</v>
      </c>
      <c r="I8" s="79">
        <v>12</v>
      </c>
      <c r="J8" s="78">
        <f t="shared" ref="J8:J30" si="0">I8*H8</f>
        <v>36</v>
      </c>
      <c r="K8" s="80" t="str">
        <f t="shared" ref="K8:K14" si="1">IF(J8&lt;=10,"BAJO",IF(AND(J8&gt;11,J8&lt;=20),"MODERADO",IF(AND(J8&gt;21,J8&lt;=41),"ALTO","EXTREMO")))</f>
        <v>ALTO</v>
      </c>
      <c r="L8" s="81" t="s">
        <v>329</v>
      </c>
      <c r="M8" s="82">
        <v>4</v>
      </c>
      <c r="N8" s="82">
        <f t="shared" ref="N8:N59" si="2">+J8/M8</f>
        <v>9</v>
      </c>
      <c r="O8" s="80" t="str">
        <f t="shared" ref="O8:O18" si="3">IF(N8&lt;=8,"BAJO",IF(AND(N8&gt;8,N8&lt;=22),"MODERADO",IF(AND(N8&gt;23,N8&lt;=37),"ALTO","EXTREMO")))</f>
        <v>MODERADO</v>
      </c>
      <c r="P8" s="83" t="s">
        <v>83</v>
      </c>
      <c r="Q8" s="81" t="s">
        <v>317</v>
      </c>
      <c r="R8" s="84" t="s">
        <v>104</v>
      </c>
      <c r="S8" s="85"/>
      <c r="T8" s="85"/>
      <c r="U8" s="86" t="s">
        <v>90</v>
      </c>
    </row>
    <row r="9" spans="1:21" s="73" customFormat="1" ht="158.25" customHeight="1" x14ac:dyDescent="0.25">
      <c r="A9" s="74">
        <f t="shared" ref="A9:A16" si="4">+A8+1</f>
        <v>3</v>
      </c>
      <c r="B9" s="202"/>
      <c r="C9" s="232"/>
      <c r="D9" s="75" t="s">
        <v>91</v>
      </c>
      <c r="E9" s="76" t="s">
        <v>320</v>
      </c>
      <c r="F9" s="77" t="s">
        <v>14</v>
      </c>
      <c r="G9" s="76" t="s">
        <v>319</v>
      </c>
      <c r="H9" s="78">
        <v>4</v>
      </c>
      <c r="I9" s="79">
        <v>12</v>
      </c>
      <c r="J9" s="78">
        <f t="shared" si="0"/>
        <v>48</v>
      </c>
      <c r="K9" s="80" t="str">
        <f t="shared" si="1"/>
        <v>EXTREMO</v>
      </c>
      <c r="L9" s="81" t="s">
        <v>298</v>
      </c>
      <c r="M9" s="82">
        <v>4</v>
      </c>
      <c r="N9" s="82">
        <f t="shared" si="2"/>
        <v>12</v>
      </c>
      <c r="O9" s="80" t="str">
        <f t="shared" si="3"/>
        <v>MODERADO</v>
      </c>
      <c r="P9" s="83" t="s">
        <v>83</v>
      </c>
      <c r="Q9" s="81" t="s">
        <v>334</v>
      </c>
      <c r="R9" s="84" t="s">
        <v>203</v>
      </c>
      <c r="S9" s="85"/>
      <c r="T9" s="85"/>
      <c r="U9" s="86" t="s">
        <v>267</v>
      </c>
    </row>
    <row r="10" spans="1:21" s="73" customFormat="1" ht="104.25" customHeight="1" x14ac:dyDescent="0.25">
      <c r="A10" s="74">
        <f>A9+1</f>
        <v>4</v>
      </c>
      <c r="B10" s="203"/>
      <c r="C10" s="233"/>
      <c r="D10" s="75" t="s">
        <v>266</v>
      </c>
      <c r="E10" s="76" t="s">
        <v>355</v>
      </c>
      <c r="F10" s="77" t="s">
        <v>14</v>
      </c>
      <c r="G10" s="76" t="s">
        <v>354</v>
      </c>
      <c r="H10" s="87">
        <v>3</v>
      </c>
      <c r="I10" s="88">
        <v>15</v>
      </c>
      <c r="J10" s="78">
        <f>I10*H10</f>
        <v>45</v>
      </c>
      <c r="K10" s="89" t="s">
        <v>88</v>
      </c>
      <c r="L10" s="81" t="s">
        <v>256</v>
      </c>
      <c r="M10" s="82">
        <v>4</v>
      </c>
      <c r="N10" s="82">
        <f t="shared" si="2"/>
        <v>11.25</v>
      </c>
      <c r="O10" s="80" t="str">
        <f t="shared" si="3"/>
        <v>MODERADO</v>
      </c>
      <c r="P10" s="83" t="s">
        <v>83</v>
      </c>
      <c r="Q10" s="81" t="s">
        <v>335</v>
      </c>
      <c r="R10" s="84" t="s">
        <v>202</v>
      </c>
      <c r="T10" s="85"/>
      <c r="U10" s="90" t="s">
        <v>170</v>
      </c>
    </row>
    <row r="11" spans="1:21" s="98" customFormat="1" ht="93.75" customHeight="1" x14ac:dyDescent="0.2">
      <c r="A11" s="74">
        <f t="shared" si="4"/>
        <v>5</v>
      </c>
      <c r="B11" s="91" t="s">
        <v>110</v>
      </c>
      <c r="C11" s="92" t="s">
        <v>236</v>
      </c>
      <c r="D11" s="93" t="s">
        <v>310</v>
      </c>
      <c r="E11" s="92" t="s">
        <v>360</v>
      </c>
      <c r="F11" s="91" t="s">
        <v>14</v>
      </c>
      <c r="G11" s="92" t="s">
        <v>109</v>
      </c>
      <c r="H11" s="94">
        <v>3</v>
      </c>
      <c r="I11" s="95">
        <v>9</v>
      </c>
      <c r="J11" s="78">
        <f t="shared" si="0"/>
        <v>27</v>
      </c>
      <c r="K11" s="80" t="str">
        <f t="shared" si="1"/>
        <v>ALTO</v>
      </c>
      <c r="L11" s="81" t="s">
        <v>330</v>
      </c>
      <c r="M11" s="82">
        <v>4</v>
      </c>
      <c r="N11" s="82">
        <f t="shared" si="2"/>
        <v>6.75</v>
      </c>
      <c r="O11" s="80" t="str">
        <f t="shared" si="3"/>
        <v>BAJO</v>
      </c>
      <c r="P11" s="83"/>
      <c r="Q11" s="91"/>
      <c r="R11" s="96"/>
      <c r="S11" s="97"/>
      <c r="T11" s="96"/>
      <c r="U11" s="86"/>
    </row>
    <row r="12" spans="1:21" s="98" customFormat="1" ht="75" customHeight="1" x14ac:dyDescent="0.2">
      <c r="A12" s="74">
        <f t="shared" si="4"/>
        <v>6</v>
      </c>
      <c r="B12" s="265" t="s">
        <v>85</v>
      </c>
      <c r="C12" s="293" t="s">
        <v>226</v>
      </c>
      <c r="D12" s="99" t="s">
        <v>311</v>
      </c>
      <c r="E12" s="100" t="s">
        <v>356</v>
      </c>
      <c r="F12" s="91" t="s">
        <v>14</v>
      </c>
      <c r="G12" s="92" t="s">
        <v>111</v>
      </c>
      <c r="H12" s="94">
        <v>2</v>
      </c>
      <c r="I12" s="94">
        <v>15</v>
      </c>
      <c r="J12" s="78">
        <f t="shared" si="0"/>
        <v>30</v>
      </c>
      <c r="K12" s="80" t="str">
        <f t="shared" si="1"/>
        <v>ALTO</v>
      </c>
      <c r="L12" s="101" t="s">
        <v>108</v>
      </c>
      <c r="M12" s="82">
        <v>4</v>
      </c>
      <c r="N12" s="82">
        <f t="shared" si="2"/>
        <v>7.5</v>
      </c>
      <c r="O12" s="80" t="str">
        <f t="shared" si="3"/>
        <v>BAJO</v>
      </c>
      <c r="P12" s="83"/>
      <c r="Q12" s="91"/>
      <c r="R12" s="102"/>
      <c r="S12" s="101"/>
      <c r="T12" s="102"/>
      <c r="U12" s="86"/>
    </row>
    <row r="13" spans="1:21" s="98" customFormat="1" ht="60" customHeight="1" x14ac:dyDescent="0.2">
      <c r="A13" s="74">
        <f t="shared" si="4"/>
        <v>7</v>
      </c>
      <c r="B13" s="266"/>
      <c r="C13" s="294"/>
      <c r="D13" s="99" t="s">
        <v>86</v>
      </c>
      <c r="E13" s="103" t="s">
        <v>312</v>
      </c>
      <c r="F13" s="91" t="s">
        <v>14</v>
      </c>
      <c r="G13" s="103" t="s">
        <v>113</v>
      </c>
      <c r="H13" s="94">
        <v>2</v>
      </c>
      <c r="I13" s="94">
        <v>12</v>
      </c>
      <c r="J13" s="78">
        <f t="shared" si="0"/>
        <v>24</v>
      </c>
      <c r="K13" s="80" t="str">
        <f t="shared" si="1"/>
        <v>ALTO</v>
      </c>
      <c r="L13" s="100" t="s">
        <v>107</v>
      </c>
      <c r="M13" s="82">
        <v>3</v>
      </c>
      <c r="N13" s="82">
        <f t="shared" si="2"/>
        <v>8</v>
      </c>
      <c r="O13" s="80" t="str">
        <f t="shared" si="3"/>
        <v>BAJO</v>
      </c>
      <c r="P13" s="83"/>
      <c r="Q13" s="91"/>
      <c r="R13" s="102"/>
      <c r="S13" s="101"/>
      <c r="T13" s="102"/>
      <c r="U13" s="86"/>
    </row>
    <row r="14" spans="1:21" s="98" customFormat="1" ht="60" customHeight="1" x14ac:dyDescent="0.2">
      <c r="A14" s="74">
        <f t="shared" si="4"/>
        <v>8</v>
      </c>
      <c r="B14" s="267"/>
      <c r="C14" s="295"/>
      <c r="D14" s="99" t="s">
        <v>87</v>
      </c>
      <c r="E14" s="103" t="s">
        <v>361</v>
      </c>
      <c r="F14" s="91" t="s">
        <v>14</v>
      </c>
      <c r="G14" s="103" t="s">
        <v>112</v>
      </c>
      <c r="H14" s="94">
        <v>3</v>
      </c>
      <c r="I14" s="94">
        <v>9</v>
      </c>
      <c r="J14" s="78">
        <f t="shared" si="0"/>
        <v>27</v>
      </c>
      <c r="K14" s="80" t="str">
        <f t="shared" si="1"/>
        <v>ALTO</v>
      </c>
      <c r="L14" s="101" t="s">
        <v>106</v>
      </c>
      <c r="M14" s="82">
        <v>4</v>
      </c>
      <c r="N14" s="82">
        <f t="shared" si="2"/>
        <v>6.75</v>
      </c>
      <c r="O14" s="80" t="str">
        <f t="shared" si="3"/>
        <v>BAJO</v>
      </c>
      <c r="P14" s="83"/>
      <c r="Q14" s="91"/>
      <c r="R14" s="101"/>
      <c r="S14" s="101"/>
      <c r="T14" s="102"/>
      <c r="U14" s="86"/>
    </row>
    <row r="15" spans="1:21" s="114" customFormat="1" ht="219.75" customHeight="1" x14ac:dyDescent="0.2">
      <c r="A15" s="74">
        <f t="shared" si="4"/>
        <v>9</v>
      </c>
      <c r="B15" s="201" t="s">
        <v>69</v>
      </c>
      <c r="C15" s="284" t="s">
        <v>235</v>
      </c>
      <c r="D15" s="104" t="s">
        <v>257</v>
      </c>
      <c r="E15" s="105" t="s">
        <v>287</v>
      </c>
      <c r="F15" s="106" t="s">
        <v>14</v>
      </c>
      <c r="G15" s="105" t="s">
        <v>70</v>
      </c>
      <c r="H15" s="107">
        <v>3</v>
      </c>
      <c r="I15" s="108">
        <v>15</v>
      </c>
      <c r="J15" s="78">
        <f t="shared" si="0"/>
        <v>45</v>
      </c>
      <c r="K15" s="109" t="s">
        <v>88</v>
      </c>
      <c r="L15" s="105" t="s">
        <v>275</v>
      </c>
      <c r="M15" s="110">
        <v>4</v>
      </c>
      <c r="N15" s="82">
        <f t="shared" si="2"/>
        <v>11.25</v>
      </c>
      <c r="O15" s="80" t="str">
        <f t="shared" si="3"/>
        <v>MODERADO</v>
      </c>
      <c r="P15" s="83" t="s">
        <v>83</v>
      </c>
      <c r="Q15" s="118" t="s">
        <v>362</v>
      </c>
      <c r="R15" s="84" t="s">
        <v>363</v>
      </c>
      <c r="S15" s="111"/>
      <c r="T15" s="112"/>
      <c r="U15" s="113" t="s">
        <v>71</v>
      </c>
    </row>
    <row r="16" spans="1:21" s="114" customFormat="1" ht="75" customHeight="1" x14ac:dyDescent="0.2">
      <c r="A16" s="228">
        <f t="shared" si="4"/>
        <v>10</v>
      </c>
      <c r="B16" s="202"/>
      <c r="C16" s="285"/>
      <c r="D16" s="236" t="s">
        <v>72</v>
      </c>
      <c r="E16" s="231" t="s">
        <v>288</v>
      </c>
      <c r="F16" s="201" t="s">
        <v>14</v>
      </c>
      <c r="G16" s="231" t="s">
        <v>73</v>
      </c>
      <c r="H16" s="259">
        <v>3</v>
      </c>
      <c r="I16" s="257">
        <v>12</v>
      </c>
      <c r="J16" s="259">
        <f>+H16*I16</f>
        <v>36</v>
      </c>
      <c r="K16" s="305" t="s">
        <v>15</v>
      </c>
      <c r="L16" s="115" t="s">
        <v>299</v>
      </c>
      <c r="M16" s="82">
        <v>4</v>
      </c>
      <c r="N16" s="82">
        <f t="shared" si="2"/>
        <v>9</v>
      </c>
      <c r="O16" s="80" t="str">
        <f t="shared" si="3"/>
        <v>MODERADO</v>
      </c>
      <c r="P16" s="83" t="s">
        <v>83</v>
      </c>
      <c r="Q16" s="116" t="s">
        <v>364</v>
      </c>
      <c r="R16" s="84" t="s">
        <v>276</v>
      </c>
      <c r="S16" s="117"/>
      <c r="T16" s="112"/>
      <c r="U16" s="113" t="s">
        <v>71</v>
      </c>
    </row>
    <row r="17" spans="1:21" s="114" customFormat="1" ht="75" customHeight="1" x14ac:dyDescent="0.2">
      <c r="A17" s="230"/>
      <c r="B17" s="202"/>
      <c r="C17" s="285"/>
      <c r="D17" s="238"/>
      <c r="E17" s="233"/>
      <c r="F17" s="203"/>
      <c r="G17" s="233"/>
      <c r="H17" s="260"/>
      <c r="I17" s="258"/>
      <c r="J17" s="260"/>
      <c r="K17" s="306"/>
      <c r="L17" s="115" t="s">
        <v>74</v>
      </c>
      <c r="M17" s="82">
        <v>4</v>
      </c>
      <c r="N17" s="82">
        <f>+J16/M17</f>
        <v>9</v>
      </c>
      <c r="O17" s="80" t="str">
        <f t="shared" si="3"/>
        <v>MODERADO</v>
      </c>
      <c r="P17" s="83" t="s">
        <v>83</v>
      </c>
      <c r="Q17" s="118" t="s">
        <v>336</v>
      </c>
      <c r="R17" s="84" t="s">
        <v>115</v>
      </c>
      <c r="S17" s="117"/>
      <c r="T17" s="112"/>
      <c r="U17" s="113" t="s">
        <v>71</v>
      </c>
    </row>
    <row r="18" spans="1:21" s="114" customFormat="1" ht="105" customHeight="1" x14ac:dyDescent="0.2">
      <c r="A18" s="74">
        <f>+A16+1</f>
        <v>11</v>
      </c>
      <c r="B18" s="203"/>
      <c r="C18" s="285"/>
      <c r="D18" s="75" t="s">
        <v>114</v>
      </c>
      <c r="E18" s="76" t="s">
        <v>321</v>
      </c>
      <c r="F18" s="77" t="s">
        <v>14</v>
      </c>
      <c r="G18" s="76" t="s">
        <v>289</v>
      </c>
      <c r="H18" s="78">
        <v>3</v>
      </c>
      <c r="I18" s="79">
        <v>15</v>
      </c>
      <c r="J18" s="78">
        <f>+H18*I18</f>
        <v>45</v>
      </c>
      <c r="K18" s="89" t="s">
        <v>88</v>
      </c>
      <c r="L18" s="81" t="s">
        <v>75</v>
      </c>
      <c r="M18" s="82">
        <v>4</v>
      </c>
      <c r="N18" s="82">
        <f t="shared" si="2"/>
        <v>11.25</v>
      </c>
      <c r="O18" s="80" t="str">
        <f t="shared" si="3"/>
        <v>MODERADO</v>
      </c>
      <c r="P18" s="83" t="s">
        <v>83</v>
      </c>
      <c r="Q18" s="118" t="s">
        <v>337</v>
      </c>
      <c r="R18" s="84" t="s">
        <v>116</v>
      </c>
      <c r="S18" s="117"/>
      <c r="T18" s="112"/>
      <c r="U18" s="113" t="s">
        <v>300</v>
      </c>
    </row>
    <row r="19" spans="1:21" s="114" customFormat="1" ht="48" customHeight="1" x14ac:dyDescent="0.2">
      <c r="A19" s="228">
        <f>+A18+1</f>
        <v>12</v>
      </c>
      <c r="B19" s="265" t="s">
        <v>76</v>
      </c>
      <c r="C19" s="286" t="s">
        <v>238</v>
      </c>
      <c r="D19" s="281" t="s">
        <v>305</v>
      </c>
      <c r="E19" s="92" t="s">
        <v>315</v>
      </c>
      <c r="F19" s="265" t="s">
        <v>14</v>
      </c>
      <c r="G19" s="92" t="s">
        <v>77</v>
      </c>
      <c r="H19" s="119">
        <v>3</v>
      </c>
      <c r="I19" s="119">
        <v>15</v>
      </c>
      <c r="J19" s="78">
        <f t="shared" si="0"/>
        <v>45</v>
      </c>
      <c r="K19" s="80" t="str">
        <f t="shared" ref="K19:K59" si="5">IF(J19&lt;=10,"BAJO",IF(AND(J19&gt;11,J19&lt;=20),"MODERADO",IF(AND(J19&gt;21,J19&lt;=41),"ALTO","EXTREMO")))</f>
        <v>EXTREMO</v>
      </c>
      <c r="L19" s="115" t="s">
        <v>78</v>
      </c>
      <c r="M19" s="82">
        <v>4</v>
      </c>
      <c r="N19" s="82">
        <f t="shared" si="2"/>
        <v>11.25</v>
      </c>
      <c r="O19" s="80" t="str">
        <f t="shared" ref="O19:O59" si="6">IF(N19&lt;=8,"BAJO",IF(AND(N19&gt;8,N19&lt;=22),"MODERADO",IF(AND(N19&gt;23,N19&lt;=37),"ALTO","EXTREMO")))</f>
        <v>MODERADO</v>
      </c>
      <c r="P19" s="83" t="s">
        <v>83</v>
      </c>
      <c r="Q19" s="120" t="s">
        <v>365</v>
      </c>
      <c r="R19" s="84" t="s">
        <v>117</v>
      </c>
      <c r="S19" s="121"/>
      <c r="T19" s="112"/>
      <c r="U19" s="122" t="s">
        <v>79</v>
      </c>
    </row>
    <row r="20" spans="1:21" s="114" customFormat="1" ht="163.5" customHeight="1" x14ac:dyDescent="0.2">
      <c r="A20" s="229"/>
      <c r="B20" s="266"/>
      <c r="C20" s="286"/>
      <c r="D20" s="282"/>
      <c r="E20" s="92" t="s">
        <v>366</v>
      </c>
      <c r="F20" s="266"/>
      <c r="G20" s="92" t="s">
        <v>80</v>
      </c>
      <c r="H20" s="119">
        <v>3</v>
      </c>
      <c r="I20" s="119">
        <v>15</v>
      </c>
      <c r="J20" s="78">
        <f t="shared" si="0"/>
        <v>45</v>
      </c>
      <c r="K20" s="80" t="str">
        <f t="shared" si="5"/>
        <v>EXTREMO</v>
      </c>
      <c r="L20" s="115" t="s">
        <v>367</v>
      </c>
      <c r="M20" s="82">
        <v>4</v>
      </c>
      <c r="N20" s="82">
        <f t="shared" si="2"/>
        <v>11.25</v>
      </c>
      <c r="O20" s="80" t="str">
        <f t="shared" si="6"/>
        <v>MODERADO</v>
      </c>
      <c r="P20" s="83" t="s">
        <v>83</v>
      </c>
      <c r="Q20" s="120" t="s">
        <v>368</v>
      </c>
      <c r="R20" s="84" t="s">
        <v>369</v>
      </c>
      <c r="S20" s="121"/>
      <c r="T20" s="112"/>
      <c r="U20" s="122" t="s">
        <v>81</v>
      </c>
    </row>
    <row r="21" spans="1:21" s="114" customFormat="1" ht="69" customHeight="1" x14ac:dyDescent="0.2">
      <c r="A21" s="230"/>
      <c r="B21" s="266"/>
      <c r="C21" s="286"/>
      <c r="D21" s="283"/>
      <c r="E21" s="92" t="s">
        <v>370</v>
      </c>
      <c r="F21" s="267"/>
      <c r="G21" s="92" t="s">
        <v>82</v>
      </c>
      <c r="H21" s="123">
        <v>3</v>
      </c>
      <c r="I21" s="108">
        <v>15</v>
      </c>
      <c r="J21" s="78">
        <f t="shared" si="0"/>
        <v>45</v>
      </c>
      <c r="K21" s="80" t="str">
        <f t="shared" si="5"/>
        <v>EXTREMO</v>
      </c>
      <c r="L21" s="115" t="s">
        <v>204</v>
      </c>
      <c r="M21" s="82">
        <v>4</v>
      </c>
      <c r="N21" s="82">
        <f t="shared" si="2"/>
        <v>11.25</v>
      </c>
      <c r="O21" s="80" t="str">
        <f t="shared" si="6"/>
        <v>MODERADO</v>
      </c>
      <c r="P21" s="83" t="s">
        <v>83</v>
      </c>
      <c r="Q21" s="120" t="s">
        <v>338</v>
      </c>
      <c r="R21" s="84" t="s">
        <v>118</v>
      </c>
      <c r="S21" s="121"/>
      <c r="T21" s="112"/>
      <c r="U21" s="122" t="s">
        <v>81</v>
      </c>
    </row>
    <row r="22" spans="1:21" s="98" customFormat="1" ht="54" customHeight="1" x14ac:dyDescent="0.2">
      <c r="A22" s="124">
        <f>+A19+1</f>
        <v>13</v>
      </c>
      <c r="B22" s="267"/>
      <c r="C22" s="286"/>
      <c r="D22" s="99" t="s">
        <v>306</v>
      </c>
      <c r="E22" s="92" t="s">
        <v>313</v>
      </c>
      <c r="F22" s="91" t="s">
        <v>14</v>
      </c>
      <c r="G22" s="103" t="s">
        <v>322</v>
      </c>
      <c r="H22" s="119">
        <v>3</v>
      </c>
      <c r="I22" s="119">
        <v>12</v>
      </c>
      <c r="J22" s="78">
        <f t="shared" si="0"/>
        <v>36</v>
      </c>
      <c r="K22" s="80" t="str">
        <f t="shared" si="5"/>
        <v>ALTO</v>
      </c>
      <c r="L22" s="103" t="s">
        <v>84</v>
      </c>
      <c r="M22" s="82">
        <v>4</v>
      </c>
      <c r="N22" s="82">
        <f t="shared" si="2"/>
        <v>9</v>
      </c>
      <c r="O22" s="80" t="str">
        <f t="shared" si="6"/>
        <v>MODERADO</v>
      </c>
      <c r="P22" s="83" t="s">
        <v>83</v>
      </c>
      <c r="Q22" s="120" t="s">
        <v>371</v>
      </c>
      <c r="R22" s="84" t="s">
        <v>119</v>
      </c>
      <c r="S22" s="102"/>
      <c r="T22" s="102"/>
      <c r="U22" s="122" t="s">
        <v>277</v>
      </c>
    </row>
    <row r="23" spans="1:21" s="98" customFormat="1" ht="126.75" customHeight="1" x14ac:dyDescent="0.2">
      <c r="A23" s="125">
        <f>+A22+1</f>
        <v>14</v>
      </c>
      <c r="B23" s="77" t="s">
        <v>120</v>
      </c>
      <c r="C23" s="126" t="s">
        <v>231</v>
      </c>
      <c r="D23" s="127" t="s">
        <v>121</v>
      </c>
      <c r="E23" s="76" t="s">
        <v>122</v>
      </c>
      <c r="F23" s="77" t="s">
        <v>14</v>
      </c>
      <c r="G23" s="76" t="s">
        <v>372</v>
      </c>
      <c r="H23" s="128">
        <v>2</v>
      </c>
      <c r="I23" s="128">
        <v>12</v>
      </c>
      <c r="J23" s="78">
        <f t="shared" si="0"/>
        <v>24</v>
      </c>
      <c r="K23" s="80" t="str">
        <f t="shared" si="5"/>
        <v>ALTO</v>
      </c>
      <c r="L23" s="126" t="s">
        <v>373</v>
      </c>
      <c r="M23" s="129">
        <v>4</v>
      </c>
      <c r="N23" s="82">
        <f t="shared" si="2"/>
        <v>6</v>
      </c>
      <c r="O23" s="80" t="str">
        <f t="shared" si="6"/>
        <v>BAJO</v>
      </c>
      <c r="P23" s="83"/>
      <c r="Q23" s="130"/>
      <c r="R23" s="131"/>
      <c r="S23" s="132"/>
      <c r="T23" s="130"/>
      <c r="U23" s="122"/>
    </row>
    <row r="24" spans="1:21" s="73" customFormat="1" ht="149.25" customHeight="1" x14ac:dyDescent="0.25">
      <c r="A24" s="74">
        <f>+A23+1</f>
        <v>15</v>
      </c>
      <c r="B24" s="77" t="s">
        <v>129</v>
      </c>
      <c r="C24" s="133" t="s">
        <v>232</v>
      </c>
      <c r="D24" s="134" t="s">
        <v>247</v>
      </c>
      <c r="E24" s="135" t="s">
        <v>126</v>
      </c>
      <c r="F24" s="77" t="s">
        <v>14</v>
      </c>
      <c r="G24" s="135" t="s">
        <v>207</v>
      </c>
      <c r="H24" s="136">
        <v>3</v>
      </c>
      <c r="I24" s="79">
        <v>12</v>
      </c>
      <c r="J24" s="78">
        <f>I24*H24</f>
        <v>36</v>
      </c>
      <c r="K24" s="80" t="str">
        <f>IF(J24&lt;=10,"BAJO",IF(AND(J24&gt;11,J24&lt;=20),"MODERADO",IF(AND(J24&gt;21,J24&lt;=41),"ALTO","EXTREMO")))</f>
        <v>ALTO</v>
      </c>
      <c r="L24" s="137" t="s">
        <v>331</v>
      </c>
      <c r="M24" s="129">
        <v>4</v>
      </c>
      <c r="N24" s="82">
        <f>+J24/M24</f>
        <v>9</v>
      </c>
      <c r="O24" s="80" t="str">
        <f>IF(N24&lt;=8,"BAJO",IF(AND(N24&gt;8,N24&lt;=22),"MODERADO",IF(AND(N24&gt;23,N24&lt;=37),"ALTO","EXTREMO")))</f>
        <v>MODERADO</v>
      </c>
      <c r="P24" s="83" t="s">
        <v>83</v>
      </c>
      <c r="Q24" s="84" t="s">
        <v>374</v>
      </c>
      <c r="R24" s="84" t="s">
        <v>130</v>
      </c>
      <c r="S24" s="85"/>
      <c r="T24" s="85"/>
      <c r="U24" s="122" t="s">
        <v>278</v>
      </c>
    </row>
    <row r="25" spans="1:21" s="73" customFormat="1" ht="140.1" customHeight="1" x14ac:dyDescent="0.25">
      <c r="A25" s="74">
        <f t="shared" ref="A25:A30" si="7">+A24+1</f>
        <v>16</v>
      </c>
      <c r="B25" s="201" t="s">
        <v>123</v>
      </c>
      <c r="C25" s="269" t="s">
        <v>233</v>
      </c>
      <c r="D25" s="75" t="s">
        <v>252</v>
      </c>
      <c r="E25" s="76" t="s">
        <v>375</v>
      </c>
      <c r="F25" s="77" t="s">
        <v>14</v>
      </c>
      <c r="G25" s="76" t="s">
        <v>316</v>
      </c>
      <c r="H25" s="78">
        <v>3</v>
      </c>
      <c r="I25" s="79">
        <v>15</v>
      </c>
      <c r="J25" s="78">
        <f t="shared" si="0"/>
        <v>45</v>
      </c>
      <c r="K25" s="80" t="str">
        <f t="shared" si="5"/>
        <v>EXTREMO</v>
      </c>
      <c r="L25" s="81" t="s">
        <v>398</v>
      </c>
      <c r="M25" s="129">
        <v>4</v>
      </c>
      <c r="N25" s="82">
        <f t="shared" si="2"/>
        <v>11.25</v>
      </c>
      <c r="O25" s="80" t="str">
        <f t="shared" si="6"/>
        <v>MODERADO</v>
      </c>
      <c r="P25" s="83" t="s">
        <v>83</v>
      </c>
      <c r="Q25" s="84" t="s">
        <v>339</v>
      </c>
      <c r="R25" s="84" t="s">
        <v>206</v>
      </c>
      <c r="S25" s="85"/>
      <c r="T25" s="85"/>
      <c r="U25" s="122" t="s">
        <v>279</v>
      </c>
    </row>
    <row r="26" spans="1:21" s="73" customFormat="1" ht="75.75" customHeight="1" x14ac:dyDescent="0.25">
      <c r="A26" s="74">
        <f t="shared" si="7"/>
        <v>17</v>
      </c>
      <c r="B26" s="202"/>
      <c r="C26" s="270"/>
      <c r="D26" s="134" t="s">
        <v>251</v>
      </c>
      <c r="E26" s="76" t="s">
        <v>124</v>
      </c>
      <c r="F26" s="77" t="s">
        <v>14</v>
      </c>
      <c r="G26" s="135" t="s">
        <v>208</v>
      </c>
      <c r="H26" s="136">
        <v>2</v>
      </c>
      <c r="I26" s="79">
        <v>15</v>
      </c>
      <c r="J26" s="78">
        <f t="shared" si="0"/>
        <v>30</v>
      </c>
      <c r="K26" s="80" t="str">
        <f t="shared" si="5"/>
        <v>ALTO</v>
      </c>
      <c r="L26" s="137" t="s">
        <v>125</v>
      </c>
      <c r="M26" s="129">
        <v>4</v>
      </c>
      <c r="N26" s="82">
        <f t="shared" si="2"/>
        <v>7.5</v>
      </c>
      <c r="O26" s="80" t="str">
        <f t="shared" si="6"/>
        <v>BAJO</v>
      </c>
      <c r="P26" s="83"/>
      <c r="Q26" s="84"/>
      <c r="R26" s="85"/>
      <c r="S26" s="85"/>
      <c r="T26" s="85"/>
      <c r="U26" s="122"/>
    </row>
    <row r="27" spans="1:21" s="73" customFormat="1" ht="120" customHeight="1" x14ac:dyDescent="0.25">
      <c r="A27" s="74">
        <f>A26+1</f>
        <v>18</v>
      </c>
      <c r="B27" s="203"/>
      <c r="C27" s="271"/>
      <c r="D27" s="127" t="s">
        <v>127</v>
      </c>
      <c r="E27" s="135" t="s">
        <v>314</v>
      </c>
      <c r="F27" s="77" t="s">
        <v>14</v>
      </c>
      <c r="G27" s="135" t="s">
        <v>128</v>
      </c>
      <c r="H27" s="136">
        <v>3</v>
      </c>
      <c r="I27" s="79">
        <v>15</v>
      </c>
      <c r="J27" s="78">
        <f t="shared" si="0"/>
        <v>45</v>
      </c>
      <c r="K27" s="80" t="str">
        <f t="shared" si="5"/>
        <v>EXTREMO</v>
      </c>
      <c r="L27" s="137" t="s">
        <v>376</v>
      </c>
      <c r="M27" s="129">
        <v>4</v>
      </c>
      <c r="N27" s="82">
        <f t="shared" si="2"/>
        <v>11.25</v>
      </c>
      <c r="O27" s="80" t="str">
        <f t="shared" si="6"/>
        <v>MODERADO</v>
      </c>
      <c r="P27" s="83" t="s">
        <v>83</v>
      </c>
      <c r="Q27" s="84" t="s">
        <v>340</v>
      </c>
      <c r="R27" s="84" t="s">
        <v>212</v>
      </c>
      <c r="S27" s="85"/>
      <c r="T27" s="85"/>
      <c r="U27" s="122" t="s">
        <v>205</v>
      </c>
    </row>
    <row r="28" spans="1:21" s="114" customFormat="1" ht="121.5" customHeight="1" x14ac:dyDescent="0.2">
      <c r="A28" s="74">
        <f t="shared" si="7"/>
        <v>19</v>
      </c>
      <c r="B28" s="201" t="s">
        <v>159</v>
      </c>
      <c r="C28" s="243" t="s">
        <v>237</v>
      </c>
      <c r="D28" s="75" t="s">
        <v>248</v>
      </c>
      <c r="E28" s="76" t="s">
        <v>377</v>
      </c>
      <c r="F28" s="77" t="s">
        <v>14</v>
      </c>
      <c r="G28" s="76" t="s">
        <v>323</v>
      </c>
      <c r="H28" s="138">
        <v>4</v>
      </c>
      <c r="I28" s="88">
        <v>12</v>
      </c>
      <c r="J28" s="78">
        <f t="shared" si="0"/>
        <v>48</v>
      </c>
      <c r="K28" s="80" t="str">
        <f t="shared" si="5"/>
        <v>EXTREMO</v>
      </c>
      <c r="L28" s="81" t="s">
        <v>378</v>
      </c>
      <c r="M28" s="82">
        <v>4</v>
      </c>
      <c r="N28" s="82">
        <f t="shared" si="2"/>
        <v>12</v>
      </c>
      <c r="O28" s="139" t="str">
        <f t="shared" si="6"/>
        <v>MODERADO</v>
      </c>
      <c r="P28" s="140" t="s">
        <v>83</v>
      </c>
      <c r="Q28" s="81" t="s">
        <v>379</v>
      </c>
      <c r="R28" s="81" t="s">
        <v>239</v>
      </c>
      <c r="S28" s="141"/>
      <c r="T28" s="141"/>
      <c r="U28" s="142" t="s">
        <v>161</v>
      </c>
    </row>
    <row r="29" spans="1:21" s="114" customFormat="1" ht="106.5" customHeight="1" x14ac:dyDescent="0.2">
      <c r="A29" s="74">
        <f>A28+1</f>
        <v>20</v>
      </c>
      <c r="B29" s="203"/>
      <c r="C29" s="231"/>
      <c r="D29" s="143" t="s">
        <v>265</v>
      </c>
      <c r="E29" s="144" t="s">
        <v>380</v>
      </c>
      <c r="F29" s="145" t="s">
        <v>14</v>
      </c>
      <c r="G29" s="146" t="s">
        <v>290</v>
      </c>
      <c r="H29" s="147">
        <v>4</v>
      </c>
      <c r="I29" s="148">
        <v>15</v>
      </c>
      <c r="J29" s="149">
        <f t="shared" si="0"/>
        <v>60</v>
      </c>
      <c r="K29" s="150" t="str">
        <f t="shared" si="5"/>
        <v>EXTREMO</v>
      </c>
      <c r="L29" s="151" t="s">
        <v>160</v>
      </c>
      <c r="M29" s="152">
        <v>4</v>
      </c>
      <c r="N29" s="152">
        <f t="shared" si="2"/>
        <v>15</v>
      </c>
      <c r="O29" s="153" t="str">
        <f t="shared" si="6"/>
        <v>MODERADO</v>
      </c>
      <c r="P29" s="152" t="s">
        <v>83</v>
      </c>
      <c r="Q29" s="154" t="s">
        <v>301</v>
      </c>
      <c r="R29" s="151" t="s">
        <v>160</v>
      </c>
      <c r="S29" s="155"/>
      <c r="T29" s="155"/>
      <c r="U29" s="142" t="s">
        <v>161</v>
      </c>
    </row>
    <row r="30" spans="1:21" s="98" customFormat="1" ht="69" customHeight="1" x14ac:dyDescent="0.2">
      <c r="A30" s="228">
        <f t="shared" si="7"/>
        <v>21</v>
      </c>
      <c r="B30" s="201" t="s">
        <v>171</v>
      </c>
      <c r="C30" s="243" t="s">
        <v>234</v>
      </c>
      <c r="D30" s="304" t="s">
        <v>213</v>
      </c>
      <c r="E30" s="243" t="s">
        <v>324</v>
      </c>
      <c r="F30" s="248" t="s">
        <v>14</v>
      </c>
      <c r="G30" s="243" t="s">
        <v>291</v>
      </c>
      <c r="H30" s="307">
        <v>3</v>
      </c>
      <c r="I30" s="308">
        <v>15</v>
      </c>
      <c r="J30" s="309">
        <f t="shared" si="0"/>
        <v>45</v>
      </c>
      <c r="K30" s="242" t="str">
        <f t="shared" si="5"/>
        <v>EXTREMO</v>
      </c>
      <c r="L30" s="243" t="s">
        <v>381</v>
      </c>
      <c r="M30" s="248">
        <v>3</v>
      </c>
      <c r="N30" s="249">
        <f t="shared" si="2"/>
        <v>15</v>
      </c>
      <c r="O30" s="250" t="str">
        <f t="shared" si="6"/>
        <v>MODERADO</v>
      </c>
      <c r="P30" s="82" t="s">
        <v>83</v>
      </c>
      <c r="Q30" s="84" t="s">
        <v>382</v>
      </c>
      <c r="R30" s="84" t="s">
        <v>383</v>
      </c>
      <c r="S30" s="84"/>
      <c r="T30" s="84"/>
      <c r="U30" s="90" t="s">
        <v>384</v>
      </c>
    </row>
    <row r="31" spans="1:21" s="98" customFormat="1" ht="29.25" customHeight="1" x14ac:dyDescent="0.2">
      <c r="A31" s="230"/>
      <c r="B31" s="202"/>
      <c r="C31" s="243"/>
      <c r="D31" s="304"/>
      <c r="E31" s="243"/>
      <c r="F31" s="248"/>
      <c r="G31" s="243"/>
      <c r="H31" s="307"/>
      <c r="I31" s="308"/>
      <c r="J31" s="309"/>
      <c r="K31" s="242" t="str">
        <f t="shared" si="5"/>
        <v>BAJO</v>
      </c>
      <c r="L31" s="243"/>
      <c r="M31" s="248"/>
      <c r="N31" s="249" t="e">
        <f t="shared" si="2"/>
        <v>#DIV/0!</v>
      </c>
      <c r="O31" s="250" t="e">
        <f t="shared" si="6"/>
        <v>#DIV/0!</v>
      </c>
      <c r="P31" s="82" t="s">
        <v>83</v>
      </c>
      <c r="Q31" s="84" t="s">
        <v>341</v>
      </c>
      <c r="R31" s="84" t="s">
        <v>214</v>
      </c>
      <c r="S31" s="84"/>
      <c r="T31" s="84"/>
      <c r="U31" s="90" t="s">
        <v>384</v>
      </c>
    </row>
    <row r="32" spans="1:21" s="98" customFormat="1" ht="112.5" customHeight="1" x14ac:dyDescent="0.2">
      <c r="A32" s="74">
        <f>+A30+1</f>
        <v>22</v>
      </c>
      <c r="B32" s="203"/>
      <c r="C32" s="243"/>
      <c r="D32" s="75" t="s">
        <v>249</v>
      </c>
      <c r="E32" s="76" t="s">
        <v>172</v>
      </c>
      <c r="F32" s="77" t="s">
        <v>14</v>
      </c>
      <c r="G32" s="76" t="s">
        <v>357</v>
      </c>
      <c r="H32" s="87">
        <v>3</v>
      </c>
      <c r="I32" s="88">
        <v>15</v>
      </c>
      <c r="J32" s="78">
        <f>+H32*I32</f>
        <v>45</v>
      </c>
      <c r="K32" s="89" t="str">
        <f t="shared" si="5"/>
        <v>EXTREMO</v>
      </c>
      <c r="L32" s="76" t="s">
        <v>332</v>
      </c>
      <c r="M32" s="77">
        <v>4</v>
      </c>
      <c r="N32" s="82">
        <f t="shared" si="2"/>
        <v>11.25</v>
      </c>
      <c r="O32" s="139" t="str">
        <f t="shared" si="6"/>
        <v>MODERADO</v>
      </c>
      <c r="P32" s="82" t="s">
        <v>83</v>
      </c>
      <c r="Q32" s="84" t="s">
        <v>385</v>
      </c>
      <c r="R32" s="84" t="s">
        <v>386</v>
      </c>
      <c r="S32" s="157"/>
      <c r="T32" s="157"/>
      <c r="U32" s="90" t="s">
        <v>384</v>
      </c>
    </row>
    <row r="33" spans="1:21" s="162" customFormat="1" ht="45" customHeight="1" x14ac:dyDescent="0.25">
      <c r="A33" s="228">
        <f>+A32+1</f>
        <v>23</v>
      </c>
      <c r="B33" s="240" t="s">
        <v>191</v>
      </c>
      <c r="C33" s="231" t="s">
        <v>173</v>
      </c>
      <c r="D33" s="236" t="s">
        <v>174</v>
      </c>
      <c r="E33" s="158" t="s">
        <v>175</v>
      </c>
      <c r="F33" s="239" t="s">
        <v>14</v>
      </c>
      <c r="G33" s="213" t="s">
        <v>176</v>
      </c>
      <c r="H33" s="235">
        <v>2</v>
      </c>
      <c r="I33" s="235">
        <v>15</v>
      </c>
      <c r="J33" s="245">
        <f>+H33*I33</f>
        <v>30</v>
      </c>
      <c r="K33" s="247" t="str">
        <f t="shared" si="5"/>
        <v>ALTO</v>
      </c>
      <c r="L33" s="213" t="s">
        <v>177</v>
      </c>
      <c r="M33" s="216">
        <v>3</v>
      </c>
      <c r="N33" s="216">
        <f t="shared" si="2"/>
        <v>10</v>
      </c>
      <c r="O33" s="217" t="str">
        <f t="shared" si="6"/>
        <v>MODERADO</v>
      </c>
      <c r="P33" s="159" t="s">
        <v>83</v>
      </c>
      <c r="Q33" s="160" t="s">
        <v>342</v>
      </c>
      <c r="R33" s="158" t="s">
        <v>219</v>
      </c>
      <c r="S33" s="161"/>
      <c r="T33" s="161"/>
      <c r="U33" s="224" t="s">
        <v>178</v>
      </c>
    </row>
    <row r="34" spans="1:21" s="162" customFormat="1" ht="30" customHeight="1" x14ac:dyDescent="0.25">
      <c r="A34" s="229"/>
      <c r="B34" s="310"/>
      <c r="C34" s="232"/>
      <c r="D34" s="237"/>
      <c r="E34" s="158" t="s">
        <v>179</v>
      </c>
      <c r="F34" s="239"/>
      <c r="G34" s="214"/>
      <c r="H34" s="235"/>
      <c r="I34" s="235"/>
      <c r="J34" s="245"/>
      <c r="K34" s="247" t="str">
        <f t="shared" si="5"/>
        <v>BAJO</v>
      </c>
      <c r="L34" s="214"/>
      <c r="M34" s="216"/>
      <c r="N34" s="216" t="e">
        <f t="shared" si="2"/>
        <v>#DIV/0!</v>
      </c>
      <c r="O34" s="217" t="e">
        <f t="shared" si="6"/>
        <v>#DIV/0!</v>
      </c>
      <c r="P34" s="159" t="s">
        <v>83</v>
      </c>
      <c r="Q34" s="163" t="s">
        <v>343</v>
      </c>
      <c r="R34" s="164" t="s">
        <v>215</v>
      </c>
      <c r="S34" s="165"/>
      <c r="T34" s="165"/>
      <c r="U34" s="225"/>
    </row>
    <row r="35" spans="1:21" s="162" customFormat="1" ht="60" customHeight="1" x14ac:dyDescent="0.25">
      <c r="A35" s="230"/>
      <c r="B35" s="310"/>
      <c r="C35" s="232"/>
      <c r="D35" s="238"/>
      <c r="E35" s="166" t="s">
        <v>180</v>
      </c>
      <c r="F35" s="240"/>
      <c r="G35" s="214"/>
      <c r="H35" s="244"/>
      <c r="I35" s="244"/>
      <c r="J35" s="246"/>
      <c r="K35" s="247" t="str">
        <f t="shared" si="5"/>
        <v>BAJO</v>
      </c>
      <c r="L35" s="214"/>
      <c r="M35" s="221"/>
      <c r="N35" s="221" t="e">
        <f t="shared" si="2"/>
        <v>#DIV/0!</v>
      </c>
      <c r="O35" s="227" t="e">
        <f t="shared" si="6"/>
        <v>#DIV/0!</v>
      </c>
      <c r="P35" s="167" t="s">
        <v>83</v>
      </c>
      <c r="Q35" s="160" t="s">
        <v>260</v>
      </c>
      <c r="R35" s="158" t="s">
        <v>218</v>
      </c>
      <c r="S35" s="168"/>
      <c r="T35" s="168"/>
      <c r="U35" s="226"/>
    </row>
    <row r="36" spans="1:21" s="162" customFormat="1" ht="45" customHeight="1" x14ac:dyDescent="0.25">
      <c r="A36" s="241">
        <f>+A33+1</f>
        <v>24</v>
      </c>
      <c r="B36" s="310"/>
      <c r="C36" s="232"/>
      <c r="D36" s="236" t="s">
        <v>181</v>
      </c>
      <c r="E36" s="158" t="s">
        <v>182</v>
      </c>
      <c r="F36" s="239" t="s">
        <v>14</v>
      </c>
      <c r="G36" s="234" t="s">
        <v>183</v>
      </c>
      <c r="H36" s="235">
        <v>3</v>
      </c>
      <c r="I36" s="235">
        <v>15</v>
      </c>
      <c r="J36" s="245">
        <f>+H36*I36</f>
        <v>45</v>
      </c>
      <c r="K36" s="247" t="str">
        <f t="shared" si="5"/>
        <v>EXTREMO</v>
      </c>
      <c r="L36" s="158" t="s">
        <v>184</v>
      </c>
      <c r="M36" s="216">
        <v>4</v>
      </c>
      <c r="N36" s="216">
        <f t="shared" si="2"/>
        <v>11.25</v>
      </c>
      <c r="O36" s="217" t="str">
        <f t="shared" si="6"/>
        <v>MODERADO</v>
      </c>
      <c r="P36" s="221" t="s">
        <v>83</v>
      </c>
      <c r="Q36" s="158" t="s">
        <v>344</v>
      </c>
      <c r="R36" s="160" t="s">
        <v>216</v>
      </c>
      <c r="S36" s="169"/>
      <c r="T36" s="169"/>
      <c r="U36" s="207" t="s">
        <v>178</v>
      </c>
    </row>
    <row r="37" spans="1:21" s="162" customFormat="1" ht="45" customHeight="1" x14ac:dyDescent="0.25">
      <c r="A37" s="241"/>
      <c r="B37" s="310"/>
      <c r="C37" s="232"/>
      <c r="D37" s="237"/>
      <c r="E37" s="170" t="s">
        <v>185</v>
      </c>
      <c r="F37" s="239"/>
      <c r="G37" s="234"/>
      <c r="H37" s="235"/>
      <c r="I37" s="235"/>
      <c r="J37" s="245"/>
      <c r="K37" s="247" t="str">
        <f t="shared" si="5"/>
        <v>BAJO</v>
      </c>
      <c r="L37" s="171" t="s">
        <v>186</v>
      </c>
      <c r="M37" s="216"/>
      <c r="N37" s="216" t="e">
        <f t="shared" si="2"/>
        <v>#DIV/0!</v>
      </c>
      <c r="O37" s="217" t="e">
        <f t="shared" si="6"/>
        <v>#DIV/0!</v>
      </c>
      <c r="P37" s="222"/>
      <c r="Q37" s="160" t="s">
        <v>345</v>
      </c>
      <c r="R37" s="160" t="s">
        <v>217</v>
      </c>
      <c r="S37" s="172"/>
      <c r="T37" s="172"/>
      <c r="U37" s="208"/>
    </row>
    <row r="38" spans="1:21" s="162" customFormat="1" ht="30" customHeight="1" x14ac:dyDescent="0.25">
      <c r="A38" s="241"/>
      <c r="B38" s="310"/>
      <c r="C38" s="232"/>
      <c r="D38" s="237"/>
      <c r="E38" s="170" t="s">
        <v>187</v>
      </c>
      <c r="F38" s="239"/>
      <c r="G38" s="234"/>
      <c r="H38" s="235"/>
      <c r="I38" s="235"/>
      <c r="J38" s="245"/>
      <c r="K38" s="247" t="str">
        <f t="shared" si="5"/>
        <v>BAJO</v>
      </c>
      <c r="L38" s="210" t="s">
        <v>188</v>
      </c>
      <c r="M38" s="216"/>
      <c r="N38" s="216" t="e">
        <f t="shared" si="2"/>
        <v>#DIV/0!</v>
      </c>
      <c r="O38" s="217" t="e">
        <f t="shared" si="6"/>
        <v>#DIV/0!</v>
      </c>
      <c r="P38" s="222"/>
      <c r="Q38" s="213" t="s">
        <v>387</v>
      </c>
      <c r="R38" s="218" t="s">
        <v>346</v>
      </c>
      <c r="S38" s="172"/>
      <c r="T38" s="172"/>
      <c r="U38" s="208"/>
    </row>
    <row r="39" spans="1:21" s="162" customFormat="1" ht="30" customHeight="1" x14ac:dyDescent="0.25">
      <c r="A39" s="241"/>
      <c r="B39" s="310"/>
      <c r="C39" s="232"/>
      <c r="D39" s="237"/>
      <c r="E39" s="170" t="s">
        <v>189</v>
      </c>
      <c r="F39" s="239"/>
      <c r="G39" s="234"/>
      <c r="H39" s="235"/>
      <c r="I39" s="235"/>
      <c r="J39" s="245"/>
      <c r="K39" s="247" t="str">
        <f t="shared" si="5"/>
        <v>BAJO</v>
      </c>
      <c r="L39" s="211"/>
      <c r="M39" s="216"/>
      <c r="N39" s="216" t="e">
        <f t="shared" si="2"/>
        <v>#DIV/0!</v>
      </c>
      <c r="O39" s="217" t="e">
        <f t="shared" si="6"/>
        <v>#DIV/0!</v>
      </c>
      <c r="P39" s="222"/>
      <c r="Q39" s="214"/>
      <c r="R39" s="219"/>
      <c r="S39" s="172"/>
      <c r="T39" s="172"/>
      <c r="U39" s="208"/>
    </row>
    <row r="40" spans="1:21" s="162" customFormat="1" ht="27" customHeight="1" x14ac:dyDescent="0.25">
      <c r="A40" s="241"/>
      <c r="B40" s="311"/>
      <c r="C40" s="233"/>
      <c r="D40" s="238"/>
      <c r="E40" s="170" t="s">
        <v>190</v>
      </c>
      <c r="F40" s="239"/>
      <c r="G40" s="234"/>
      <c r="H40" s="235"/>
      <c r="I40" s="235"/>
      <c r="J40" s="245"/>
      <c r="K40" s="247" t="str">
        <f t="shared" si="5"/>
        <v>BAJO</v>
      </c>
      <c r="L40" s="212"/>
      <c r="M40" s="216"/>
      <c r="N40" s="216" t="e">
        <f t="shared" si="2"/>
        <v>#DIV/0!</v>
      </c>
      <c r="O40" s="217" t="e">
        <f t="shared" si="6"/>
        <v>#DIV/0!</v>
      </c>
      <c r="P40" s="223"/>
      <c r="Q40" s="215"/>
      <c r="R40" s="220"/>
      <c r="S40" s="168"/>
      <c r="T40" s="168"/>
      <c r="U40" s="209"/>
    </row>
    <row r="41" spans="1:21" s="98" customFormat="1" ht="67.5" customHeight="1" x14ac:dyDescent="0.2">
      <c r="A41" s="74">
        <f>+A36+1</f>
        <v>25</v>
      </c>
      <c r="B41" s="201" t="s">
        <v>192</v>
      </c>
      <c r="C41" s="232" t="s">
        <v>227</v>
      </c>
      <c r="D41" s="75" t="s">
        <v>250</v>
      </c>
      <c r="E41" s="76" t="s">
        <v>193</v>
      </c>
      <c r="F41" s="77" t="s">
        <v>14</v>
      </c>
      <c r="G41" s="76" t="s">
        <v>325</v>
      </c>
      <c r="H41" s="88">
        <v>5</v>
      </c>
      <c r="I41" s="88">
        <v>12</v>
      </c>
      <c r="J41" s="78">
        <f>+H41*I41</f>
        <v>60</v>
      </c>
      <c r="K41" s="89" t="str">
        <f t="shared" si="5"/>
        <v>EXTREMO</v>
      </c>
      <c r="L41" s="76" t="s">
        <v>194</v>
      </c>
      <c r="M41" s="140">
        <v>4</v>
      </c>
      <c r="N41" s="140">
        <f t="shared" si="2"/>
        <v>15</v>
      </c>
      <c r="O41" s="139" t="str">
        <f t="shared" si="6"/>
        <v>MODERADO</v>
      </c>
      <c r="P41" s="82" t="s">
        <v>83</v>
      </c>
      <c r="Q41" s="173" t="s">
        <v>261</v>
      </c>
      <c r="R41" s="76" t="s">
        <v>222</v>
      </c>
      <c r="S41" s="174"/>
      <c r="T41" s="174"/>
      <c r="U41" s="175" t="s">
        <v>195</v>
      </c>
    </row>
    <row r="42" spans="1:21" s="98" customFormat="1" ht="60" customHeight="1" x14ac:dyDescent="0.2">
      <c r="A42" s="74">
        <f>+A41+1</f>
        <v>26</v>
      </c>
      <c r="B42" s="202"/>
      <c r="C42" s="232"/>
      <c r="D42" s="75" t="s">
        <v>196</v>
      </c>
      <c r="E42" s="76" t="s">
        <v>292</v>
      </c>
      <c r="F42" s="77" t="s">
        <v>14</v>
      </c>
      <c r="G42" s="76" t="s">
        <v>209</v>
      </c>
      <c r="H42" s="176">
        <v>3</v>
      </c>
      <c r="I42" s="176">
        <v>12</v>
      </c>
      <c r="J42" s="78">
        <f t="shared" ref="J42:J44" si="8">+H42*I42</f>
        <v>36</v>
      </c>
      <c r="K42" s="89" t="str">
        <f t="shared" si="5"/>
        <v>ALTO</v>
      </c>
      <c r="L42" s="100" t="s">
        <v>197</v>
      </c>
      <c r="M42" s="119">
        <v>4</v>
      </c>
      <c r="N42" s="119">
        <f t="shared" si="2"/>
        <v>9</v>
      </c>
      <c r="O42" s="176" t="str">
        <f t="shared" si="6"/>
        <v>MODERADO</v>
      </c>
      <c r="P42" s="119" t="s">
        <v>83</v>
      </c>
      <c r="Q42" s="103" t="s">
        <v>262</v>
      </c>
      <c r="R42" s="100" t="s">
        <v>223</v>
      </c>
      <c r="S42" s="102"/>
      <c r="T42" s="102"/>
      <c r="U42" s="177" t="s">
        <v>198</v>
      </c>
    </row>
    <row r="43" spans="1:21" s="98" customFormat="1" ht="75" customHeight="1" x14ac:dyDescent="0.2">
      <c r="A43" s="74">
        <f t="shared" ref="A43:A59" si="9">+A42+1</f>
        <v>27</v>
      </c>
      <c r="B43" s="202"/>
      <c r="C43" s="232"/>
      <c r="D43" s="75" t="s">
        <v>199</v>
      </c>
      <c r="E43" s="76" t="s">
        <v>259</v>
      </c>
      <c r="F43" s="77" t="s">
        <v>14</v>
      </c>
      <c r="G43" s="76" t="s">
        <v>210</v>
      </c>
      <c r="H43" s="176">
        <v>5</v>
      </c>
      <c r="I43" s="176">
        <v>12</v>
      </c>
      <c r="J43" s="78">
        <f t="shared" si="8"/>
        <v>60</v>
      </c>
      <c r="K43" s="89" t="str">
        <f t="shared" si="5"/>
        <v>EXTREMO</v>
      </c>
      <c r="L43" s="100" t="s">
        <v>200</v>
      </c>
      <c r="M43" s="119">
        <v>4</v>
      </c>
      <c r="N43" s="119">
        <f t="shared" si="2"/>
        <v>15</v>
      </c>
      <c r="O43" s="176" t="str">
        <f t="shared" si="6"/>
        <v>MODERADO</v>
      </c>
      <c r="P43" s="119" t="s">
        <v>83</v>
      </c>
      <c r="Q43" s="103" t="s">
        <v>263</v>
      </c>
      <c r="R43" s="100" t="s">
        <v>224</v>
      </c>
      <c r="S43" s="102"/>
      <c r="T43" s="102"/>
      <c r="U43" s="177" t="s">
        <v>198</v>
      </c>
    </row>
    <row r="44" spans="1:21" s="98" customFormat="1" ht="68.25" customHeight="1" x14ac:dyDescent="0.2">
      <c r="A44" s="74">
        <f t="shared" si="9"/>
        <v>28</v>
      </c>
      <c r="B44" s="203"/>
      <c r="C44" s="233"/>
      <c r="D44" s="75" t="s">
        <v>201</v>
      </c>
      <c r="E44" s="76" t="s">
        <v>220</v>
      </c>
      <c r="F44" s="77" t="s">
        <v>14</v>
      </c>
      <c r="G44" s="76" t="s">
        <v>211</v>
      </c>
      <c r="H44" s="176">
        <v>3</v>
      </c>
      <c r="I44" s="176">
        <v>12</v>
      </c>
      <c r="J44" s="78">
        <f t="shared" si="8"/>
        <v>36</v>
      </c>
      <c r="K44" s="89" t="str">
        <f t="shared" si="5"/>
        <v>ALTO</v>
      </c>
      <c r="L44" s="100" t="s">
        <v>221</v>
      </c>
      <c r="M44" s="119">
        <v>4</v>
      </c>
      <c r="N44" s="119">
        <f t="shared" si="2"/>
        <v>9</v>
      </c>
      <c r="O44" s="176" t="str">
        <f t="shared" si="6"/>
        <v>MODERADO</v>
      </c>
      <c r="P44" s="119" t="s">
        <v>83</v>
      </c>
      <c r="Q44" s="103" t="s">
        <v>264</v>
      </c>
      <c r="R44" s="100" t="s">
        <v>225</v>
      </c>
      <c r="S44" s="102"/>
      <c r="T44" s="102"/>
      <c r="U44" s="177" t="s">
        <v>198</v>
      </c>
    </row>
    <row r="45" spans="1:21" s="98" customFormat="1" ht="153" customHeight="1" x14ac:dyDescent="0.2">
      <c r="A45" s="74">
        <f>A44+1</f>
        <v>29</v>
      </c>
      <c r="B45" s="201" t="s">
        <v>131</v>
      </c>
      <c r="C45" s="231" t="s">
        <v>229</v>
      </c>
      <c r="D45" s="75" t="s">
        <v>132</v>
      </c>
      <c r="E45" s="76" t="s">
        <v>293</v>
      </c>
      <c r="F45" s="77" t="s">
        <v>14</v>
      </c>
      <c r="G45" s="76" t="s">
        <v>326</v>
      </c>
      <c r="H45" s="87">
        <v>4</v>
      </c>
      <c r="I45" s="138">
        <v>15</v>
      </c>
      <c r="J45" s="78">
        <f>+H45*I45</f>
        <v>60</v>
      </c>
      <c r="K45" s="89" t="str">
        <f t="shared" si="5"/>
        <v>EXTREMO</v>
      </c>
      <c r="L45" s="76" t="s">
        <v>133</v>
      </c>
      <c r="M45" s="77">
        <v>4</v>
      </c>
      <c r="N45" s="77">
        <f t="shared" si="2"/>
        <v>15</v>
      </c>
      <c r="O45" s="139" t="str">
        <f t="shared" si="6"/>
        <v>MODERADO</v>
      </c>
      <c r="P45" s="82" t="s">
        <v>83</v>
      </c>
      <c r="Q45" s="173" t="s">
        <v>388</v>
      </c>
      <c r="R45" s="173" t="s">
        <v>302</v>
      </c>
      <c r="S45" s="173"/>
      <c r="T45" s="173"/>
      <c r="U45" s="178" t="s">
        <v>303</v>
      </c>
    </row>
    <row r="46" spans="1:21" s="98" customFormat="1" ht="127.5" customHeight="1" x14ac:dyDescent="0.2">
      <c r="A46" s="74">
        <f t="shared" si="9"/>
        <v>30</v>
      </c>
      <c r="B46" s="202"/>
      <c r="C46" s="232"/>
      <c r="D46" s="75" t="s">
        <v>135</v>
      </c>
      <c r="E46" s="76" t="s">
        <v>327</v>
      </c>
      <c r="F46" s="77" t="s">
        <v>14</v>
      </c>
      <c r="G46" s="76" t="s">
        <v>136</v>
      </c>
      <c r="H46" s="87">
        <v>3</v>
      </c>
      <c r="I46" s="88">
        <v>15</v>
      </c>
      <c r="J46" s="78">
        <f t="shared" ref="J46:J59" si="10">+H46*I46</f>
        <v>45</v>
      </c>
      <c r="K46" s="89" t="str">
        <f t="shared" si="5"/>
        <v>EXTREMO</v>
      </c>
      <c r="L46" s="76" t="s">
        <v>137</v>
      </c>
      <c r="M46" s="77">
        <v>4</v>
      </c>
      <c r="N46" s="77">
        <f t="shared" si="2"/>
        <v>11.25</v>
      </c>
      <c r="O46" s="139" t="str">
        <f t="shared" si="6"/>
        <v>MODERADO</v>
      </c>
      <c r="P46" s="82" t="s">
        <v>83</v>
      </c>
      <c r="Q46" s="173" t="s">
        <v>389</v>
      </c>
      <c r="R46" s="173" t="s">
        <v>240</v>
      </c>
      <c r="S46" s="173"/>
      <c r="T46" s="173"/>
      <c r="U46" s="178" t="s">
        <v>134</v>
      </c>
    </row>
    <row r="47" spans="1:21" s="98" customFormat="1" ht="105.75" customHeight="1" x14ac:dyDescent="0.2">
      <c r="A47" s="74">
        <f t="shared" si="9"/>
        <v>31</v>
      </c>
      <c r="B47" s="202"/>
      <c r="C47" s="232"/>
      <c r="D47" s="75" t="s">
        <v>253</v>
      </c>
      <c r="E47" s="76" t="s">
        <v>138</v>
      </c>
      <c r="F47" s="77" t="s">
        <v>14</v>
      </c>
      <c r="G47" s="76" t="s">
        <v>294</v>
      </c>
      <c r="H47" s="87">
        <v>3</v>
      </c>
      <c r="I47" s="88">
        <v>15</v>
      </c>
      <c r="J47" s="78">
        <f t="shared" si="10"/>
        <v>45</v>
      </c>
      <c r="K47" s="89" t="str">
        <f t="shared" si="5"/>
        <v>EXTREMO</v>
      </c>
      <c r="L47" s="76" t="s">
        <v>139</v>
      </c>
      <c r="M47" s="140">
        <v>4</v>
      </c>
      <c r="N47" s="77">
        <f t="shared" si="2"/>
        <v>11.25</v>
      </c>
      <c r="O47" s="139" t="str">
        <f t="shared" si="6"/>
        <v>MODERADO</v>
      </c>
      <c r="P47" s="82" t="s">
        <v>83</v>
      </c>
      <c r="Q47" s="173" t="s">
        <v>347</v>
      </c>
      <c r="R47" s="173" t="s">
        <v>241</v>
      </c>
      <c r="S47" s="173"/>
      <c r="T47" s="173"/>
      <c r="U47" s="178" t="s">
        <v>140</v>
      </c>
    </row>
    <row r="48" spans="1:21" s="98" customFormat="1" ht="171" customHeight="1" x14ac:dyDescent="0.2">
      <c r="A48" s="74">
        <f t="shared" si="9"/>
        <v>32</v>
      </c>
      <c r="B48" s="203"/>
      <c r="C48" s="232"/>
      <c r="D48" s="75" t="s">
        <v>258</v>
      </c>
      <c r="E48" s="76" t="s">
        <v>400</v>
      </c>
      <c r="F48" s="77" t="s">
        <v>14</v>
      </c>
      <c r="G48" s="76" t="s">
        <v>141</v>
      </c>
      <c r="H48" s="176">
        <v>5</v>
      </c>
      <c r="I48" s="176">
        <v>12</v>
      </c>
      <c r="J48" s="78">
        <f t="shared" si="10"/>
        <v>60</v>
      </c>
      <c r="K48" s="89" t="str">
        <f t="shared" si="5"/>
        <v>EXTREMO</v>
      </c>
      <c r="L48" s="103" t="s">
        <v>142</v>
      </c>
      <c r="M48" s="119">
        <v>4</v>
      </c>
      <c r="N48" s="119">
        <f t="shared" si="2"/>
        <v>15</v>
      </c>
      <c r="O48" s="176" t="str">
        <f t="shared" si="6"/>
        <v>MODERADO</v>
      </c>
      <c r="P48" s="119" t="s">
        <v>83</v>
      </c>
      <c r="Q48" s="103" t="s">
        <v>348</v>
      </c>
      <c r="R48" s="103" t="s">
        <v>242</v>
      </c>
      <c r="S48" s="103"/>
      <c r="T48" s="103"/>
      <c r="U48" s="178" t="s">
        <v>280</v>
      </c>
    </row>
    <row r="49" spans="1:72" s="73" customFormat="1" ht="229.5" customHeight="1" x14ac:dyDescent="0.25">
      <c r="A49" s="74">
        <f t="shared" si="9"/>
        <v>33</v>
      </c>
      <c r="B49" s="201" t="s">
        <v>143</v>
      </c>
      <c r="C49" s="269" t="s">
        <v>228</v>
      </c>
      <c r="D49" s="179" t="s">
        <v>268</v>
      </c>
      <c r="E49" s="76" t="s">
        <v>270</v>
      </c>
      <c r="F49" s="77" t="s">
        <v>14</v>
      </c>
      <c r="G49" s="76" t="s">
        <v>390</v>
      </c>
      <c r="H49" s="180">
        <v>5</v>
      </c>
      <c r="I49" s="88">
        <v>15</v>
      </c>
      <c r="J49" s="78">
        <f t="shared" si="10"/>
        <v>75</v>
      </c>
      <c r="K49" s="89" t="str">
        <f t="shared" si="5"/>
        <v>EXTREMO</v>
      </c>
      <c r="L49" s="81" t="s">
        <v>269</v>
      </c>
      <c r="M49" s="117">
        <v>4</v>
      </c>
      <c r="N49" s="82">
        <f t="shared" si="2"/>
        <v>18.75</v>
      </c>
      <c r="O49" s="139" t="str">
        <f t="shared" si="6"/>
        <v>MODERADO</v>
      </c>
      <c r="P49" s="82" t="s">
        <v>83</v>
      </c>
      <c r="Q49" s="76" t="s">
        <v>391</v>
      </c>
      <c r="R49" s="103" t="s">
        <v>242</v>
      </c>
      <c r="S49" s="181"/>
      <c r="T49" s="182"/>
      <c r="U49" s="90" t="s">
        <v>392</v>
      </c>
    </row>
    <row r="50" spans="1:72" s="98" customFormat="1" ht="114" customHeight="1" x14ac:dyDescent="0.2">
      <c r="A50" s="74">
        <f t="shared" si="9"/>
        <v>34</v>
      </c>
      <c r="B50" s="202"/>
      <c r="C50" s="270"/>
      <c r="D50" s="75" t="s">
        <v>144</v>
      </c>
      <c r="E50" s="76" t="s">
        <v>145</v>
      </c>
      <c r="F50" s="77" t="s">
        <v>14</v>
      </c>
      <c r="G50" s="76" t="s">
        <v>154</v>
      </c>
      <c r="H50" s="88">
        <v>3</v>
      </c>
      <c r="I50" s="88">
        <v>15</v>
      </c>
      <c r="J50" s="78">
        <f t="shared" si="10"/>
        <v>45</v>
      </c>
      <c r="K50" s="89" t="str">
        <f t="shared" si="5"/>
        <v>EXTREMO</v>
      </c>
      <c r="L50" s="76" t="s">
        <v>333</v>
      </c>
      <c r="M50" s="82">
        <v>4</v>
      </c>
      <c r="N50" s="82">
        <f t="shared" si="2"/>
        <v>11.25</v>
      </c>
      <c r="O50" s="139" t="str">
        <f t="shared" si="6"/>
        <v>MODERADO</v>
      </c>
      <c r="P50" s="82" t="s">
        <v>83</v>
      </c>
      <c r="Q50" s="84" t="s">
        <v>349</v>
      </c>
      <c r="R50" s="84" t="s">
        <v>243</v>
      </c>
      <c r="S50" s="84"/>
      <c r="T50" s="84"/>
      <c r="U50" s="90" t="s">
        <v>393</v>
      </c>
      <c r="V50" s="73"/>
      <c r="W50" s="73"/>
      <c r="X50" s="73"/>
      <c r="Y50" s="73"/>
      <c r="Z50" s="73"/>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c r="BE50" s="73"/>
      <c r="BF50" s="73"/>
      <c r="BG50" s="73"/>
      <c r="BH50" s="73"/>
      <c r="BI50" s="73"/>
      <c r="BJ50" s="73"/>
      <c r="BK50" s="73"/>
      <c r="BL50" s="73"/>
      <c r="BM50" s="73"/>
      <c r="BN50" s="73"/>
      <c r="BO50" s="73"/>
      <c r="BP50" s="73"/>
      <c r="BQ50" s="73"/>
      <c r="BR50" s="73"/>
      <c r="BS50" s="73"/>
      <c r="BT50" s="73"/>
    </row>
    <row r="51" spans="1:72" s="98" customFormat="1" ht="171.75" customHeight="1" x14ac:dyDescent="0.2">
      <c r="A51" s="74">
        <f t="shared" si="9"/>
        <v>35</v>
      </c>
      <c r="B51" s="203"/>
      <c r="C51" s="271"/>
      <c r="D51" s="75" t="s">
        <v>146</v>
      </c>
      <c r="E51" s="76" t="s">
        <v>271</v>
      </c>
      <c r="F51" s="77" t="s">
        <v>14</v>
      </c>
      <c r="G51" s="76" t="s">
        <v>295</v>
      </c>
      <c r="H51" s="88">
        <v>3</v>
      </c>
      <c r="I51" s="88">
        <v>15</v>
      </c>
      <c r="J51" s="78">
        <f t="shared" si="10"/>
        <v>45</v>
      </c>
      <c r="K51" s="89" t="str">
        <f t="shared" si="5"/>
        <v>EXTREMO</v>
      </c>
      <c r="L51" s="81" t="s">
        <v>394</v>
      </c>
      <c r="M51" s="82">
        <v>4</v>
      </c>
      <c r="N51" s="82">
        <f t="shared" si="2"/>
        <v>11.25</v>
      </c>
      <c r="O51" s="139" t="str">
        <f t="shared" si="6"/>
        <v>MODERADO</v>
      </c>
      <c r="P51" s="82" t="s">
        <v>83</v>
      </c>
      <c r="Q51" s="76" t="s">
        <v>350</v>
      </c>
      <c r="R51" s="81" t="s">
        <v>244</v>
      </c>
      <c r="S51" s="84"/>
      <c r="T51" s="84"/>
      <c r="U51" s="90" t="s">
        <v>395</v>
      </c>
      <c r="V51" s="73"/>
      <c r="W51" s="73"/>
      <c r="X51" s="73"/>
      <c r="Y51" s="73"/>
      <c r="Z51" s="73"/>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c r="BE51" s="73"/>
      <c r="BF51" s="73"/>
      <c r="BG51" s="73"/>
      <c r="BH51" s="73"/>
      <c r="BI51" s="73"/>
      <c r="BJ51" s="73"/>
      <c r="BK51" s="73"/>
      <c r="BL51" s="73"/>
      <c r="BM51" s="73"/>
      <c r="BN51" s="73"/>
      <c r="BO51" s="73"/>
      <c r="BP51" s="73"/>
      <c r="BQ51" s="73"/>
      <c r="BR51" s="73"/>
      <c r="BS51" s="73"/>
      <c r="BT51" s="73"/>
    </row>
    <row r="52" spans="1:72" s="73" customFormat="1" ht="174" customHeight="1" x14ac:dyDescent="0.25">
      <c r="A52" s="74">
        <f t="shared" si="9"/>
        <v>36</v>
      </c>
      <c r="B52" s="156" t="s">
        <v>272</v>
      </c>
      <c r="C52" s="76" t="s">
        <v>273</v>
      </c>
      <c r="D52" s="179" t="s">
        <v>399</v>
      </c>
      <c r="E52" s="76" t="s">
        <v>401</v>
      </c>
      <c r="F52" s="77" t="s">
        <v>14</v>
      </c>
      <c r="G52" s="76" t="s">
        <v>406</v>
      </c>
      <c r="H52" s="183">
        <v>3</v>
      </c>
      <c r="I52" s="88">
        <v>15</v>
      </c>
      <c r="J52" s="78">
        <f t="shared" si="10"/>
        <v>45</v>
      </c>
      <c r="K52" s="89" t="str">
        <f t="shared" si="5"/>
        <v>EXTREMO</v>
      </c>
      <c r="L52" s="76" t="s">
        <v>402</v>
      </c>
      <c r="M52" s="117">
        <v>4</v>
      </c>
      <c r="N52" s="82">
        <f t="shared" si="2"/>
        <v>11.25</v>
      </c>
      <c r="O52" s="139" t="str">
        <f t="shared" si="6"/>
        <v>MODERADO</v>
      </c>
      <c r="P52" s="82" t="s">
        <v>83</v>
      </c>
      <c r="Q52" s="184" t="s">
        <v>403</v>
      </c>
      <c r="R52" s="200" t="s">
        <v>405</v>
      </c>
      <c r="S52" s="117"/>
      <c r="T52" s="85"/>
      <c r="U52" s="90" t="s">
        <v>404</v>
      </c>
    </row>
    <row r="53" spans="1:72" s="98" customFormat="1" ht="159.75" customHeight="1" x14ac:dyDescent="0.2">
      <c r="A53" s="74">
        <f t="shared" si="9"/>
        <v>37</v>
      </c>
      <c r="B53" s="201" t="s">
        <v>147</v>
      </c>
      <c r="C53" s="268" t="s">
        <v>230</v>
      </c>
      <c r="D53" s="75" t="s">
        <v>148</v>
      </c>
      <c r="E53" s="76" t="s">
        <v>149</v>
      </c>
      <c r="F53" s="77" t="s">
        <v>14</v>
      </c>
      <c r="G53" s="76" t="s">
        <v>296</v>
      </c>
      <c r="H53" s="88">
        <v>3</v>
      </c>
      <c r="I53" s="88">
        <v>15</v>
      </c>
      <c r="J53" s="78">
        <f t="shared" si="10"/>
        <v>45</v>
      </c>
      <c r="K53" s="89" t="str">
        <f t="shared" si="5"/>
        <v>EXTREMO</v>
      </c>
      <c r="L53" s="76" t="s">
        <v>155</v>
      </c>
      <c r="M53" s="140">
        <v>4</v>
      </c>
      <c r="N53" s="77">
        <f t="shared" si="2"/>
        <v>11.25</v>
      </c>
      <c r="O53" s="139" t="str">
        <f t="shared" si="6"/>
        <v>MODERADO</v>
      </c>
      <c r="P53" s="82" t="s">
        <v>83</v>
      </c>
      <c r="Q53" s="84" t="s">
        <v>396</v>
      </c>
      <c r="R53" s="84" t="s">
        <v>304</v>
      </c>
      <c r="S53" s="84"/>
      <c r="T53" s="84"/>
      <c r="U53" s="90" t="s">
        <v>281</v>
      </c>
      <c r="V53" s="73"/>
      <c r="W53" s="73"/>
      <c r="X53" s="73"/>
      <c r="Y53" s="73"/>
      <c r="Z53" s="73"/>
      <c r="AA53" s="73"/>
      <c r="AB53" s="73"/>
      <c r="AC53" s="73"/>
      <c r="AD53" s="73"/>
      <c r="AE53" s="73"/>
      <c r="AF53" s="73"/>
      <c r="AG53" s="73"/>
      <c r="AH53" s="73"/>
      <c r="AI53" s="73"/>
      <c r="AJ53" s="73"/>
      <c r="AK53" s="73"/>
      <c r="AL53" s="73"/>
      <c r="AM53" s="73"/>
      <c r="AN53" s="73"/>
      <c r="AO53" s="73"/>
      <c r="AP53" s="73"/>
      <c r="AQ53" s="73"/>
      <c r="AR53" s="73"/>
      <c r="AS53" s="73"/>
      <c r="AT53" s="73"/>
      <c r="AU53" s="73"/>
      <c r="AV53" s="73"/>
      <c r="AW53" s="73"/>
      <c r="AX53" s="73"/>
      <c r="AY53" s="73"/>
      <c r="AZ53" s="73"/>
      <c r="BA53" s="73"/>
      <c r="BB53" s="73"/>
      <c r="BC53" s="73"/>
      <c r="BD53" s="73"/>
      <c r="BE53" s="73"/>
      <c r="BF53" s="73"/>
      <c r="BG53" s="73"/>
      <c r="BH53" s="73"/>
      <c r="BI53" s="73"/>
      <c r="BJ53" s="73"/>
      <c r="BK53" s="73"/>
      <c r="BL53" s="73"/>
      <c r="BM53" s="73"/>
      <c r="BN53" s="73"/>
      <c r="BO53" s="73"/>
      <c r="BP53" s="73"/>
      <c r="BQ53" s="73"/>
      <c r="BR53" s="73"/>
      <c r="BS53" s="73"/>
      <c r="BT53" s="73"/>
    </row>
    <row r="54" spans="1:72" s="98" customFormat="1" ht="150" customHeight="1" x14ac:dyDescent="0.2">
      <c r="A54" s="74">
        <f t="shared" si="9"/>
        <v>38</v>
      </c>
      <c r="B54" s="202"/>
      <c r="C54" s="268"/>
      <c r="D54" s="75" t="s">
        <v>150</v>
      </c>
      <c r="E54" s="76" t="s">
        <v>151</v>
      </c>
      <c r="F54" s="77" t="s">
        <v>14</v>
      </c>
      <c r="G54" s="76" t="s">
        <v>156</v>
      </c>
      <c r="H54" s="88">
        <v>3</v>
      </c>
      <c r="I54" s="88">
        <v>15</v>
      </c>
      <c r="J54" s="78">
        <f t="shared" si="10"/>
        <v>45</v>
      </c>
      <c r="K54" s="89" t="str">
        <f t="shared" si="5"/>
        <v>EXTREMO</v>
      </c>
      <c r="L54" s="76" t="s">
        <v>245</v>
      </c>
      <c r="M54" s="140">
        <v>4</v>
      </c>
      <c r="N54" s="77">
        <f t="shared" si="2"/>
        <v>11.25</v>
      </c>
      <c r="O54" s="139" t="str">
        <f t="shared" si="6"/>
        <v>MODERADO</v>
      </c>
      <c r="P54" s="82" t="s">
        <v>83</v>
      </c>
      <c r="Q54" s="84" t="s">
        <v>351</v>
      </c>
      <c r="R54" s="84" t="s">
        <v>397</v>
      </c>
      <c r="S54" s="84"/>
      <c r="T54" s="84"/>
      <c r="U54" s="90" t="s">
        <v>282</v>
      </c>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73"/>
      <c r="BS54" s="73"/>
      <c r="BT54" s="73"/>
    </row>
    <row r="55" spans="1:72" s="98" customFormat="1" ht="104.25" customHeight="1" x14ac:dyDescent="0.2">
      <c r="A55" s="74">
        <f t="shared" si="9"/>
        <v>39</v>
      </c>
      <c r="B55" s="203"/>
      <c r="C55" s="268"/>
      <c r="D55" s="75" t="s">
        <v>152</v>
      </c>
      <c r="E55" s="76" t="s">
        <v>153</v>
      </c>
      <c r="F55" s="77" t="s">
        <v>14</v>
      </c>
      <c r="G55" s="76" t="s">
        <v>297</v>
      </c>
      <c r="H55" s="88">
        <v>3</v>
      </c>
      <c r="I55" s="88">
        <v>15</v>
      </c>
      <c r="J55" s="78">
        <f t="shared" si="10"/>
        <v>45</v>
      </c>
      <c r="K55" s="89" t="str">
        <f t="shared" si="5"/>
        <v>EXTREMO</v>
      </c>
      <c r="L55" s="76" t="s">
        <v>157</v>
      </c>
      <c r="M55" s="140">
        <v>4</v>
      </c>
      <c r="N55" s="140">
        <f t="shared" si="2"/>
        <v>11.25</v>
      </c>
      <c r="O55" s="139" t="str">
        <f t="shared" si="6"/>
        <v>MODERADO</v>
      </c>
      <c r="P55" s="82" t="s">
        <v>83</v>
      </c>
      <c r="Q55" s="84" t="s">
        <v>352</v>
      </c>
      <c r="R55" s="84" t="s">
        <v>246</v>
      </c>
      <c r="S55" s="84"/>
      <c r="T55" s="84"/>
      <c r="U55" s="90" t="s">
        <v>158</v>
      </c>
      <c r="V55" s="73"/>
      <c r="W55" s="73"/>
      <c r="X55" s="73"/>
      <c r="Y55" s="73"/>
      <c r="Z55" s="73"/>
      <c r="AA55" s="73"/>
      <c r="AB55" s="73"/>
      <c r="AC55" s="73"/>
      <c r="AD55" s="73"/>
      <c r="AE55" s="73"/>
      <c r="AF55" s="73"/>
      <c r="AG55" s="73"/>
      <c r="AH55" s="73"/>
      <c r="AI55" s="73"/>
      <c r="AJ55" s="73"/>
      <c r="AK55" s="73"/>
      <c r="AL55" s="73"/>
      <c r="AM55" s="73"/>
      <c r="AN55" s="73"/>
      <c r="AO55" s="73"/>
      <c r="AP55" s="73"/>
      <c r="AQ55" s="73"/>
      <c r="AR55" s="73"/>
      <c r="AS55" s="73"/>
      <c r="AT55" s="73"/>
      <c r="AU55" s="73"/>
      <c r="AV55" s="73"/>
      <c r="AW55" s="73"/>
      <c r="AX55" s="73"/>
      <c r="AY55" s="73"/>
      <c r="AZ55" s="73"/>
      <c r="BA55" s="73"/>
      <c r="BB55" s="73"/>
      <c r="BC55" s="73"/>
      <c r="BD55" s="73"/>
      <c r="BE55" s="73"/>
      <c r="BF55" s="73"/>
      <c r="BG55" s="73"/>
      <c r="BH55" s="73"/>
      <c r="BI55" s="73"/>
      <c r="BJ55" s="73"/>
      <c r="BK55" s="73"/>
      <c r="BL55" s="73"/>
      <c r="BM55" s="73"/>
      <c r="BN55" s="73"/>
      <c r="BO55" s="73"/>
      <c r="BP55" s="73"/>
      <c r="BQ55" s="73"/>
      <c r="BR55" s="73"/>
      <c r="BS55" s="73"/>
      <c r="BT55" s="73"/>
    </row>
    <row r="56" spans="1:72" s="98" customFormat="1" ht="105" customHeight="1" x14ac:dyDescent="0.2">
      <c r="A56" s="74">
        <f t="shared" si="9"/>
        <v>40</v>
      </c>
      <c r="B56" s="204" t="s">
        <v>162</v>
      </c>
      <c r="C56" s="272" t="s">
        <v>230</v>
      </c>
      <c r="D56" s="75" t="s">
        <v>307</v>
      </c>
      <c r="E56" s="186" t="s">
        <v>163</v>
      </c>
      <c r="F56" s="185" t="s">
        <v>14</v>
      </c>
      <c r="G56" s="187" t="s">
        <v>328</v>
      </c>
      <c r="H56" s="185">
        <v>2</v>
      </c>
      <c r="I56" s="185">
        <v>15</v>
      </c>
      <c r="J56" s="78">
        <f t="shared" si="10"/>
        <v>30</v>
      </c>
      <c r="K56" s="89" t="str">
        <f t="shared" si="5"/>
        <v>ALTO</v>
      </c>
      <c r="L56" s="187" t="s">
        <v>164</v>
      </c>
      <c r="M56" s="185">
        <v>4</v>
      </c>
      <c r="N56" s="188">
        <f t="shared" si="2"/>
        <v>7.5</v>
      </c>
      <c r="O56" s="185" t="str">
        <f t="shared" si="6"/>
        <v>BAJO</v>
      </c>
      <c r="P56" s="185"/>
      <c r="Q56" s="188"/>
      <c r="R56" s="189"/>
      <c r="S56" s="188"/>
      <c r="T56" s="188"/>
      <c r="U56" s="190"/>
    </row>
    <row r="57" spans="1:72" s="98" customFormat="1" ht="150" customHeight="1" x14ac:dyDescent="0.2">
      <c r="A57" s="74">
        <f t="shared" si="9"/>
        <v>41</v>
      </c>
      <c r="B57" s="205"/>
      <c r="C57" s="272"/>
      <c r="D57" s="75" t="s">
        <v>308</v>
      </c>
      <c r="E57" s="76" t="s">
        <v>165</v>
      </c>
      <c r="F57" s="77" t="s">
        <v>14</v>
      </c>
      <c r="G57" s="76" t="s">
        <v>166</v>
      </c>
      <c r="H57" s="119">
        <v>2</v>
      </c>
      <c r="I57" s="119">
        <v>12</v>
      </c>
      <c r="J57" s="78">
        <f t="shared" si="10"/>
        <v>24</v>
      </c>
      <c r="K57" s="89" t="str">
        <f t="shared" si="5"/>
        <v>ALTO</v>
      </c>
      <c r="L57" s="103" t="s">
        <v>286</v>
      </c>
      <c r="M57" s="119">
        <v>4</v>
      </c>
      <c r="N57" s="119">
        <f t="shared" si="2"/>
        <v>6</v>
      </c>
      <c r="O57" s="119" t="str">
        <f t="shared" si="6"/>
        <v>BAJO</v>
      </c>
      <c r="P57" s="119"/>
      <c r="Q57" s="102"/>
      <c r="R57" s="102"/>
      <c r="S57" s="102"/>
      <c r="T57" s="102"/>
      <c r="U57" s="190"/>
    </row>
    <row r="58" spans="1:72" s="98" customFormat="1" ht="90" customHeight="1" x14ac:dyDescent="0.2">
      <c r="A58" s="74">
        <f t="shared" si="9"/>
        <v>42</v>
      </c>
      <c r="B58" s="205"/>
      <c r="C58" s="272"/>
      <c r="D58" s="179" t="s">
        <v>254</v>
      </c>
      <c r="E58" s="103" t="s">
        <v>167</v>
      </c>
      <c r="F58" s="77" t="s">
        <v>14</v>
      </c>
      <c r="G58" s="103" t="s">
        <v>283</v>
      </c>
      <c r="H58" s="119">
        <v>2</v>
      </c>
      <c r="I58" s="119">
        <v>15</v>
      </c>
      <c r="J58" s="78">
        <f t="shared" si="10"/>
        <v>30</v>
      </c>
      <c r="K58" s="89" t="str">
        <f t="shared" si="5"/>
        <v>ALTO</v>
      </c>
      <c r="L58" s="103" t="s">
        <v>285</v>
      </c>
      <c r="M58" s="119">
        <v>4</v>
      </c>
      <c r="N58" s="119">
        <f t="shared" si="2"/>
        <v>7.5</v>
      </c>
      <c r="O58" s="119" t="str">
        <f t="shared" si="6"/>
        <v>BAJO</v>
      </c>
      <c r="P58" s="119"/>
      <c r="Q58" s="102"/>
      <c r="R58" s="102"/>
      <c r="S58" s="102"/>
      <c r="T58" s="102"/>
      <c r="U58" s="190"/>
    </row>
    <row r="59" spans="1:72" s="98" customFormat="1" ht="60" customHeight="1" thickBot="1" x14ac:dyDescent="0.25">
      <c r="A59" s="191">
        <f t="shared" si="9"/>
        <v>43</v>
      </c>
      <c r="B59" s="206"/>
      <c r="C59" s="273"/>
      <c r="D59" s="192" t="s">
        <v>255</v>
      </c>
      <c r="E59" s="193" t="s">
        <v>168</v>
      </c>
      <c r="F59" s="194" t="s">
        <v>14</v>
      </c>
      <c r="G59" s="193" t="s">
        <v>284</v>
      </c>
      <c r="H59" s="195">
        <v>2</v>
      </c>
      <c r="I59" s="195">
        <v>15</v>
      </c>
      <c r="J59" s="196">
        <f t="shared" si="10"/>
        <v>30</v>
      </c>
      <c r="K59" s="197" t="str">
        <f t="shared" si="5"/>
        <v>ALTO</v>
      </c>
      <c r="L59" s="193" t="s">
        <v>169</v>
      </c>
      <c r="M59" s="195">
        <v>4</v>
      </c>
      <c r="N59" s="195">
        <f t="shared" si="2"/>
        <v>7.5</v>
      </c>
      <c r="O59" s="195" t="str">
        <f t="shared" si="6"/>
        <v>BAJO</v>
      </c>
      <c r="P59" s="195"/>
      <c r="Q59" s="198"/>
      <c r="R59" s="198"/>
      <c r="S59" s="198"/>
      <c r="T59" s="198"/>
      <c r="U59" s="199"/>
    </row>
    <row r="60" spans="1:72" ht="15" customHeight="1" x14ac:dyDescent="0.25">
      <c r="C60" s="1"/>
      <c r="L60" s="1"/>
    </row>
    <row r="61" spans="1:72" x14ac:dyDescent="0.25">
      <c r="C61" s="1"/>
    </row>
    <row r="62" spans="1:72" x14ac:dyDescent="0.25">
      <c r="C62" s="1"/>
    </row>
    <row r="63" spans="1:72" x14ac:dyDescent="0.25">
      <c r="C63" s="1"/>
    </row>
    <row r="64" spans="1:72" x14ac:dyDescent="0.25">
      <c r="C64" s="1"/>
    </row>
    <row r="65" spans="3:3" x14ac:dyDescent="0.25">
      <c r="C65" s="1"/>
    </row>
    <row r="66" spans="3:3" x14ac:dyDescent="0.25">
      <c r="C66" s="1"/>
    </row>
    <row r="67" spans="3:3" x14ac:dyDescent="0.25">
      <c r="C67" s="1"/>
    </row>
    <row r="68" spans="3:3" x14ac:dyDescent="0.25">
      <c r="C68" s="1"/>
    </row>
    <row r="69" spans="3:3" x14ac:dyDescent="0.25">
      <c r="C69" s="1"/>
    </row>
    <row r="70" spans="3:3" x14ac:dyDescent="0.25">
      <c r="C70" s="1"/>
    </row>
    <row r="71" spans="3:3" x14ac:dyDescent="0.25">
      <c r="C71" s="1"/>
    </row>
    <row r="72" spans="3:3" x14ac:dyDescent="0.25">
      <c r="C72" s="1"/>
    </row>
    <row r="73" spans="3:3" x14ac:dyDescent="0.25">
      <c r="C73" s="1"/>
    </row>
    <row r="74" spans="3:3" x14ac:dyDescent="0.25">
      <c r="C74" s="1"/>
    </row>
    <row r="75" spans="3:3" x14ac:dyDescent="0.25">
      <c r="C75" s="1"/>
    </row>
    <row r="76" spans="3:3" x14ac:dyDescent="0.25">
      <c r="C76" s="1"/>
    </row>
    <row r="77" spans="3:3" x14ac:dyDescent="0.25">
      <c r="C77" s="1"/>
    </row>
    <row r="78" spans="3:3" x14ac:dyDescent="0.25">
      <c r="C78" s="1"/>
    </row>
    <row r="79" spans="3:3" x14ac:dyDescent="0.25">
      <c r="C79" s="1"/>
    </row>
    <row r="80" spans="3:3" x14ac:dyDescent="0.25">
      <c r="C80" s="1"/>
    </row>
    <row r="81" spans="3:3" x14ac:dyDescent="0.25">
      <c r="C81" s="1"/>
    </row>
    <row r="82" spans="3:3" x14ac:dyDescent="0.25">
      <c r="C82" s="1"/>
    </row>
    <row r="83" spans="3:3" x14ac:dyDescent="0.25">
      <c r="C83" s="1"/>
    </row>
    <row r="84" spans="3:3" x14ac:dyDescent="0.25">
      <c r="C84" s="1"/>
    </row>
    <row r="85" spans="3:3" x14ac:dyDescent="0.25">
      <c r="C85" s="1"/>
    </row>
    <row r="86" spans="3:3" x14ac:dyDescent="0.25">
      <c r="C86" s="1"/>
    </row>
    <row r="87" spans="3:3" x14ac:dyDescent="0.25">
      <c r="C87" s="1"/>
    </row>
    <row r="88" spans="3:3" x14ac:dyDescent="0.25">
      <c r="C88" s="1"/>
    </row>
    <row r="89" spans="3:3" x14ac:dyDescent="0.25">
      <c r="C89" s="1"/>
    </row>
    <row r="90" spans="3:3" x14ac:dyDescent="0.25">
      <c r="C90" s="1"/>
    </row>
    <row r="91" spans="3:3" x14ac:dyDescent="0.25">
      <c r="C91" s="1"/>
    </row>
    <row r="92" spans="3:3" x14ac:dyDescent="0.25">
      <c r="C92" s="1"/>
    </row>
    <row r="93" spans="3:3" x14ac:dyDescent="0.25">
      <c r="C93" s="1"/>
    </row>
    <row r="94" spans="3:3" x14ac:dyDescent="0.25">
      <c r="C94" s="1"/>
    </row>
    <row r="95" spans="3:3" x14ac:dyDescent="0.25">
      <c r="C95" s="1"/>
    </row>
    <row r="96" spans="3:3" x14ac:dyDescent="0.25">
      <c r="C96" s="1"/>
    </row>
    <row r="97" spans="3:3" x14ac:dyDescent="0.25">
      <c r="C97" s="1"/>
    </row>
    <row r="98" spans="3:3" x14ac:dyDescent="0.25">
      <c r="C98" s="1"/>
    </row>
    <row r="99" spans="3:3" x14ac:dyDescent="0.25">
      <c r="C99" s="1"/>
    </row>
    <row r="100" spans="3:3" x14ac:dyDescent="0.25">
      <c r="C100" s="1"/>
    </row>
    <row r="101" spans="3:3" x14ac:dyDescent="0.25">
      <c r="C101" s="1"/>
    </row>
    <row r="102" spans="3:3" x14ac:dyDescent="0.25">
      <c r="C102" s="1"/>
    </row>
    <row r="103" spans="3:3" x14ac:dyDescent="0.25">
      <c r="C103" s="1"/>
    </row>
    <row r="104" spans="3:3" x14ac:dyDescent="0.25">
      <c r="C104" s="1"/>
    </row>
    <row r="105" spans="3:3" x14ac:dyDescent="0.25">
      <c r="C105" s="1"/>
    </row>
    <row r="106" spans="3:3" x14ac:dyDescent="0.25">
      <c r="C106" s="1"/>
    </row>
    <row r="107" spans="3:3" x14ac:dyDescent="0.25">
      <c r="C107" s="1"/>
    </row>
    <row r="108" spans="3:3" x14ac:dyDescent="0.25">
      <c r="C108" s="1"/>
    </row>
    <row r="109" spans="3:3" x14ac:dyDescent="0.25">
      <c r="C109" s="1"/>
    </row>
    <row r="110" spans="3:3" x14ac:dyDescent="0.25">
      <c r="C110" s="1"/>
    </row>
    <row r="111" spans="3:3" x14ac:dyDescent="0.25">
      <c r="C111" s="1"/>
    </row>
    <row r="112" spans="3:3" x14ac:dyDescent="0.25">
      <c r="C112" s="1"/>
    </row>
    <row r="113" spans="3:3" x14ac:dyDescent="0.25">
      <c r="C113" s="1"/>
    </row>
    <row r="114" spans="3:3" x14ac:dyDescent="0.25">
      <c r="C114" s="1"/>
    </row>
    <row r="115" spans="3:3" x14ac:dyDescent="0.25">
      <c r="C115" s="1"/>
    </row>
    <row r="116" spans="3:3" x14ac:dyDescent="0.25">
      <c r="C116" s="1"/>
    </row>
    <row r="117" spans="3:3" x14ac:dyDescent="0.25">
      <c r="C117" s="1"/>
    </row>
    <row r="118" spans="3:3" x14ac:dyDescent="0.25">
      <c r="C118" s="1"/>
    </row>
    <row r="119" spans="3:3" x14ac:dyDescent="0.25">
      <c r="C119" s="1"/>
    </row>
    <row r="120" spans="3:3" x14ac:dyDescent="0.25">
      <c r="C120" s="1"/>
    </row>
    <row r="121" spans="3:3" x14ac:dyDescent="0.25">
      <c r="C121" s="1"/>
    </row>
    <row r="122" spans="3:3" x14ac:dyDescent="0.25">
      <c r="C122" s="1"/>
    </row>
    <row r="123" spans="3:3" x14ac:dyDescent="0.25">
      <c r="C123" s="1"/>
    </row>
    <row r="124" spans="3:3" x14ac:dyDescent="0.25">
      <c r="C124" s="1"/>
    </row>
    <row r="125" spans="3:3" x14ac:dyDescent="0.25">
      <c r="C125" s="1"/>
    </row>
    <row r="126" spans="3:3" x14ac:dyDescent="0.25">
      <c r="C126" s="1"/>
    </row>
    <row r="127" spans="3:3" x14ac:dyDescent="0.25">
      <c r="C127" s="1"/>
    </row>
    <row r="128" spans="3:3" x14ac:dyDescent="0.25">
      <c r="C128" s="1"/>
    </row>
    <row r="129" spans="3:3" x14ac:dyDescent="0.25">
      <c r="C129" s="1"/>
    </row>
    <row r="130" spans="3:3" x14ac:dyDescent="0.25">
      <c r="C130" s="1"/>
    </row>
    <row r="131" spans="3:3" x14ac:dyDescent="0.25">
      <c r="C131" s="1"/>
    </row>
    <row r="132" spans="3:3" x14ac:dyDescent="0.25">
      <c r="C132" s="1"/>
    </row>
    <row r="133" spans="3:3" x14ac:dyDescent="0.25">
      <c r="C133" s="1"/>
    </row>
    <row r="134" spans="3:3" x14ac:dyDescent="0.25">
      <c r="C134" s="1"/>
    </row>
    <row r="135" spans="3:3" x14ac:dyDescent="0.25">
      <c r="C135" s="1"/>
    </row>
    <row r="136" spans="3:3" x14ac:dyDescent="0.25">
      <c r="C136" s="1"/>
    </row>
    <row r="137" spans="3:3" x14ac:dyDescent="0.25">
      <c r="C137" s="1"/>
    </row>
    <row r="138" spans="3:3" x14ac:dyDescent="0.25">
      <c r="C138" s="1"/>
    </row>
    <row r="139" spans="3:3" x14ac:dyDescent="0.25">
      <c r="C139" s="1"/>
    </row>
    <row r="140" spans="3:3" x14ac:dyDescent="0.25">
      <c r="C140" s="1"/>
    </row>
    <row r="141" spans="3:3" x14ac:dyDescent="0.25">
      <c r="C141" s="1"/>
    </row>
    <row r="142" spans="3:3" x14ac:dyDescent="0.25">
      <c r="C142" s="1"/>
    </row>
    <row r="143" spans="3:3" x14ac:dyDescent="0.25">
      <c r="C143" s="1"/>
    </row>
    <row r="144" spans="3:3" x14ac:dyDescent="0.25">
      <c r="C144" s="1"/>
    </row>
    <row r="145" spans="3:3" x14ac:dyDescent="0.25">
      <c r="C145" s="1"/>
    </row>
    <row r="146" spans="3:3" x14ac:dyDescent="0.25">
      <c r="C146" s="1"/>
    </row>
    <row r="147" spans="3:3" x14ac:dyDescent="0.25">
      <c r="C147" s="1"/>
    </row>
    <row r="148" spans="3:3" x14ac:dyDescent="0.25">
      <c r="C148" s="1"/>
    </row>
    <row r="149" spans="3:3" x14ac:dyDescent="0.25">
      <c r="C149" s="1"/>
    </row>
    <row r="150" spans="3:3" x14ac:dyDescent="0.25">
      <c r="C150" s="1"/>
    </row>
    <row r="151" spans="3:3" x14ac:dyDescent="0.25">
      <c r="C151" s="1"/>
    </row>
    <row r="152" spans="3:3" x14ac:dyDescent="0.25">
      <c r="C152" s="1"/>
    </row>
    <row r="153" spans="3:3" x14ac:dyDescent="0.25">
      <c r="C153" s="1"/>
    </row>
    <row r="154" spans="3:3" x14ac:dyDescent="0.25">
      <c r="C154" s="1"/>
    </row>
    <row r="155" spans="3:3" x14ac:dyDescent="0.25">
      <c r="C155" s="1"/>
    </row>
    <row r="156" spans="3:3" x14ac:dyDescent="0.25">
      <c r="C156" s="1"/>
    </row>
    <row r="157" spans="3:3" x14ac:dyDescent="0.25">
      <c r="C157" s="1"/>
    </row>
    <row r="158" spans="3:3" x14ac:dyDescent="0.25">
      <c r="C158" s="1"/>
    </row>
    <row r="159" spans="3:3" x14ac:dyDescent="0.25">
      <c r="C159" s="1"/>
    </row>
    <row r="160" spans="3:3" x14ac:dyDescent="0.25">
      <c r="C160" s="1"/>
    </row>
    <row r="161" spans="3:3" x14ac:dyDescent="0.25">
      <c r="C161" s="1"/>
    </row>
    <row r="162" spans="3:3" x14ac:dyDescent="0.25">
      <c r="C162" s="1"/>
    </row>
    <row r="163" spans="3:3" x14ac:dyDescent="0.25">
      <c r="C163" s="1"/>
    </row>
    <row r="164" spans="3:3" x14ac:dyDescent="0.25">
      <c r="C164" s="1"/>
    </row>
    <row r="165" spans="3:3" x14ac:dyDescent="0.25">
      <c r="C165" s="1"/>
    </row>
    <row r="166" spans="3:3" x14ac:dyDescent="0.25">
      <c r="C166" s="1"/>
    </row>
    <row r="167" spans="3:3" x14ac:dyDescent="0.25">
      <c r="C167" s="1"/>
    </row>
    <row r="168" spans="3:3" x14ac:dyDescent="0.25">
      <c r="C168" s="1"/>
    </row>
    <row r="169" spans="3:3" x14ac:dyDescent="0.25">
      <c r="C169" s="1"/>
    </row>
    <row r="170" spans="3:3" x14ac:dyDescent="0.25">
      <c r="C170" s="1"/>
    </row>
    <row r="171" spans="3:3" x14ac:dyDescent="0.25">
      <c r="C171" s="1"/>
    </row>
    <row r="172" spans="3:3" x14ac:dyDescent="0.25">
      <c r="C172" s="1"/>
    </row>
    <row r="173" spans="3:3" x14ac:dyDescent="0.25">
      <c r="C173" s="1"/>
    </row>
    <row r="174" spans="3:3" x14ac:dyDescent="0.25">
      <c r="C174" s="1"/>
    </row>
    <row r="175" spans="3:3" x14ac:dyDescent="0.25">
      <c r="C175" s="1"/>
    </row>
    <row r="176" spans="3:3" x14ac:dyDescent="0.25">
      <c r="C176" s="1"/>
    </row>
    <row r="177" spans="3:3" x14ac:dyDescent="0.25">
      <c r="C177" s="1"/>
    </row>
    <row r="178" spans="3:3" x14ac:dyDescent="0.25">
      <c r="C178" s="1"/>
    </row>
    <row r="179" spans="3:3" x14ac:dyDescent="0.25">
      <c r="C179" s="1"/>
    </row>
    <row r="180" spans="3:3" x14ac:dyDescent="0.25">
      <c r="C180" s="1"/>
    </row>
    <row r="181" spans="3:3" x14ac:dyDescent="0.25">
      <c r="C181" s="1"/>
    </row>
    <row r="182" spans="3:3" x14ac:dyDescent="0.25">
      <c r="C182" s="1"/>
    </row>
    <row r="183" spans="3:3" x14ac:dyDescent="0.25">
      <c r="C183" s="1"/>
    </row>
    <row r="184" spans="3:3" x14ac:dyDescent="0.25">
      <c r="C184" s="1"/>
    </row>
    <row r="185" spans="3:3" x14ac:dyDescent="0.25">
      <c r="C185" s="1"/>
    </row>
    <row r="186" spans="3:3" x14ac:dyDescent="0.25">
      <c r="C186" s="1"/>
    </row>
    <row r="187" spans="3:3" x14ac:dyDescent="0.25">
      <c r="C187" s="1"/>
    </row>
    <row r="188" spans="3:3" x14ac:dyDescent="0.25">
      <c r="C188" s="1"/>
    </row>
    <row r="189" spans="3:3" x14ac:dyDescent="0.25">
      <c r="C189" s="1"/>
    </row>
    <row r="190" spans="3:3" x14ac:dyDescent="0.25">
      <c r="C190" s="1"/>
    </row>
    <row r="191" spans="3:3" x14ac:dyDescent="0.25">
      <c r="C191" s="1"/>
    </row>
    <row r="192" spans="3:3" x14ac:dyDescent="0.25">
      <c r="C192" s="1"/>
    </row>
    <row r="193" spans="3:3" x14ac:dyDescent="0.25">
      <c r="C193" s="1"/>
    </row>
    <row r="194" spans="3:3" x14ac:dyDescent="0.25">
      <c r="C194" s="1"/>
    </row>
    <row r="195" spans="3:3" x14ac:dyDescent="0.25">
      <c r="C195" s="1"/>
    </row>
    <row r="196" spans="3:3" x14ac:dyDescent="0.25">
      <c r="C196" s="1"/>
    </row>
    <row r="197" spans="3:3" x14ac:dyDescent="0.25">
      <c r="C197" s="1"/>
    </row>
    <row r="198" spans="3:3" x14ac:dyDescent="0.25">
      <c r="C198" s="1"/>
    </row>
    <row r="199" spans="3:3" x14ac:dyDescent="0.25">
      <c r="C199" s="1"/>
    </row>
    <row r="200" spans="3:3" x14ac:dyDescent="0.25">
      <c r="C200" s="1"/>
    </row>
    <row r="201" spans="3:3" x14ac:dyDescent="0.25">
      <c r="C201" s="1"/>
    </row>
    <row r="202" spans="3:3" x14ac:dyDescent="0.25">
      <c r="C202" s="1"/>
    </row>
    <row r="203" spans="3:3" x14ac:dyDescent="0.25">
      <c r="C203" s="1"/>
    </row>
    <row r="204" spans="3:3" x14ac:dyDescent="0.25">
      <c r="C204" s="1"/>
    </row>
    <row r="205" spans="3:3" x14ac:dyDescent="0.25">
      <c r="C205" s="1"/>
    </row>
    <row r="206" spans="3:3" x14ac:dyDescent="0.25">
      <c r="C206" s="1"/>
    </row>
    <row r="207" spans="3:3" x14ac:dyDescent="0.25">
      <c r="C207" s="1"/>
    </row>
    <row r="208" spans="3:3" x14ac:dyDescent="0.25">
      <c r="C208" s="1"/>
    </row>
    <row r="209" spans="3:3" x14ac:dyDescent="0.25">
      <c r="C209" s="1"/>
    </row>
    <row r="210" spans="3:3" x14ac:dyDescent="0.25">
      <c r="C210" s="1"/>
    </row>
    <row r="211" spans="3:3" x14ac:dyDescent="0.25">
      <c r="C211" s="1"/>
    </row>
    <row r="212" spans="3:3" x14ac:dyDescent="0.25">
      <c r="C212" s="1"/>
    </row>
    <row r="213" spans="3:3" x14ac:dyDescent="0.25">
      <c r="C213" s="1"/>
    </row>
    <row r="214" spans="3:3" x14ac:dyDescent="0.25">
      <c r="C214" s="1"/>
    </row>
    <row r="215" spans="3:3" x14ac:dyDescent="0.25">
      <c r="C215" s="1"/>
    </row>
    <row r="216" spans="3:3" x14ac:dyDescent="0.25">
      <c r="C216" s="1"/>
    </row>
    <row r="217" spans="3:3" x14ac:dyDescent="0.25">
      <c r="C217" s="1"/>
    </row>
    <row r="218" spans="3:3" x14ac:dyDescent="0.25">
      <c r="C218" s="1"/>
    </row>
    <row r="219" spans="3:3" x14ac:dyDescent="0.25">
      <c r="C219" s="1"/>
    </row>
    <row r="220" spans="3:3" x14ac:dyDescent="0.25">
      <c r="C220" s="1"/>
    </row>
    <row r="221" spans="3:3" x14ac:dyDescent="0.25">
      <c r="C221" s="1"/>
    </row>
    <row r="222" spans="3:3" x14ac:dyDescent="0.25">
      <c r="C222" s="1"/>
    </row>
    <row r="223" spans="3:3" x14ac:dyDescent="0.25">
      <c r="C223" s="1"/>
    </row>
    <row r="224" spans="3:3" x14ac:dyDescent="0.25">
      <c r="C224" s="1"/>
    </row>
    <row r="225" spans="3:3" x14ac:dyDescent="0.25">
      <c r="C225" s="1"/>
    </row>
    <row r="226" spans="3:3" x14ac:dyDescent="0.25">
      <c r="C226" s="1"/>
    </row>
    <row r="227" spans="3:3" x14ac:dyDescent="0.25">
      <c r="C227" s="1"/>
    </row>
    <row r="228" spans="3:3" x14ac:dyDescent="0.25">
      <c r="C228" s="1"/>
    </row>
    <row r="229" spans="3:3" x14ac:dyDescent="0.25">
      <c r="C229" s="1"/>
    </row>
    <row r="230" spans="3:3" x14ac:dyDescent="0.25">
      <c r="C230" s="1"/>
    </row>
    <row r="231" spans="3:3" x14ac:dyDescent="0.25">
      <c r="C231" s="1"/>
    </row>
    <row r="232" spans="3:3" x14ac:dyDescent="0.25">
      <c r="C232" s="1"/>
    </row>
    <row r="233" spans="3:3" x14ac:dyDescent="0.25">
      <c r="C233" s="1"/>
    </row>
    <row r="234" spans="3:3" x14ac:dyDescent="0.25">
      <c r="C234" s="1"/>
    </row>
    <row r="235" spans="3:3" x14ac:dyDescent="0.25">
      <c r="C235" s="1"/>
    </row>
    <row r="236" spans="3:3" x14ac:dyDescent="0.25">
      <c r="C236" s="1"/>
    </row>
    <row r="237" spans="3:3" x14ac:dyDescent="0.25">
      <c r="C237" s="1"/>
    </row>
    <row r="238" spans="3:3" x14ac:dyDescent="0.25">
      <c r="C238" s="1"/>
    </row>
    <row r="239" spans="3:3" x14ac:dyDescent="0.25">
      <c r="C239" s="1"/>
    </row>
    <row r="240" spans="3:3" x14ac:dyDescent="0.25">
      <c r="C240" s="1"/>
    </row>
    <row r="241" spans="3:3" x14ac:dyDescent="0.25">
      <c r="C241" s="1"/>
    </row>
    <row r="242" spans="3:3" x14ac:dyDescent="0.25">
      <c r="C242" s="1"/>
    </row>
    <row r="243" spans="3:3" x14ac:dyDescent="0.25">
      <c r="C243" s="1"/>
    </row>
    <row r="244" spans="3:3" x14ac:dyDescent="0.25">
      <c r="C244" s="1"/>
    </row>
    <row r="245" spans="3:3" x14ac:dyDescent="0.25">
      <c r="C245" s="1"/>
    </row>
    <row r="246" spans="3:3" x14ac:dyDescent="0.25">
      <c r="C246" s="1"/>
    </row>
    <row r="247" spans="3:3" x14ac:dyDescent="0.25">
      <c r="C247" s="1"/>
    </row>
    <row r="248" spans="3:3" x14ac:dyDescent="0.25">
      <c r="C248" s="1"/>
    </row>
    <row r="249" spans="3:3" x14ac:dyDescent="0.25">
      <c r="C249" s="1"/>
    </row>
    <row r="250" spans="3:3" x14ac:dyDescent="0.25">
      <c r="C250" s="1"/>
    </row>
    <row r="251" spans="3:3" x14ac:dyDescent="0.25">
      <c r="C251" s="1"/>
    </row>
    <row r="252" spans="3:3" x14ac:dyDescent="0.25">
      <c r="C252" s="1"/>
    </row>
    <row r="253" spans="3:3" x14ac:dyDescent="0.25">
      <c r="C253" s="1"/>
    </row>
    <row r="254" spans="3:3" x14ac:dyDescent="0.25">
      <c r="C254" s="1"/>
    </row>
    <row r="255" spans="3:3" x14ac:dyDescent="0.25">
      <c r="C255" s="1"/>
    </row>
    <row r="256" spans="3:3" x14ac:dyDescent="0.25">
      <c r="C256" s="1"/>
    </row>
    <row r="257" spans="3:3" x14ac:dyDescent="0.25">
      <c r="C257" s="1"/>
    </row>
    <row r="258" spans="3:3" x14ac:dyDescent="0.25">
      <c r="C258" s="1"/>
    </row>
    <row r="259" spans="3:3" x14ac:dyDescent="0.25">
      <c r="C259" s="1"/>
    </row>
    <row r="260" spans="3:3" x14ac:dyDescent="0.25">
      <c r="C260" s="1"/>
    </row>
    <row r="261" spans="3:3" x14ac:dyDescent="0.25">
      <c r="C261" s="1"/>
    </row>
    <row r="262" spans="3:3" x14ac:dyDescent="0.25">
      <c r="C262" s="1"/>
    </row>
    <row r="263" spans="3:3" x14ac:dyDescent="0.25">
      <c r="C263" s="1"/>
    </row>
    <row r="264" spans="3:3" x14ac:dyDescent="0.25">
      <c r="C264" s="1"/>
    </row>
    <row r="265" spans="3:3" x14ac:dyDescent="0.25">
      <c r="C265" s="1"/>
    </row>
    <row r="266" spans="3:3" x14ac:dyDescent="0.25">
      <c r="C266" s="1"/>
    </row>
    <row r="267" spans="3:3" x14ac:dyDescent="0.25">
      <c r="C267" s="1"/>
    </row>
    <row r="268" spans="3:3" x14ac:dyDescent="0.25">
      <c r="C268" s="1"/>
    </row>
    <row r="269" spans="3:3" x14ac:dyDescent="0.25">
      <c r="C269" s="1"/>
    </row>
    <row r="270" spans="3:3" x14ac:dyDescent="0.25">
      <c r="C270" s="1"/>
    </row>
    <row r="271" spans="3:3" x14ac:dyDescent="0.25">
      <c r="C271" s="1"/>
    </row>
    <row r="272" spans="3:3" x14ac:dyDescent="0.25">
      <c r="C272" s="1"/>
    </row>
    <row r="273" spans="3:3" x14ac:dyDescent="0.25">
      <c r="C273" s="1"/>
    </row>
    <row r="274" spans="3:3" x14ac:dyDescent="0.25">
      <c r="C274" s="1"/>
    </row>
    <row r="275" spans="3:3" x14ac:dyDescent="0.25">
      <c r="C275" s="1"/>
    </row>
    <row r="276" spans="3:3" x14ac:dyDescent="0.25">
      <c r="C276" s="1"/>
    </row>
    <row r="277" spans="3:3" x14ac:dyDescent="0.25">
      <c r="C277" s="1"/>
    </row>
    <row r="278" spans="3:3" x14ac:dyDescent="0.25">
      <c r="C278" s="1"/>
    </row>
    <row r="279" spans="3:3" x14ac:dyDescent="0.25">
      <c r="C279" s="1"/>
    </row>
    <row r="280" spans="3:3" x14ac:dyDescent="0.25">
      <c r="C280" s="1"/>
    </row>
    <row r="281" spans="3:3" x14ac:dyDescent="0.25">
      <c r="C281" s="1"/>
    </row>
    <row r="282" spans="3:3" x14ac:dyDescent="0.25">
      <c r="C282" s="1"/>
    </row>
    <row r="283" spans="3:3" x14ac:dyDescent="0.25">
      <c r="C283" s="1"/>
    </row>
    <row r="284" spans="3:3" x14ac:dyDescent="0.25">
      <c r="C284" s="1"/>
    </row>
    <row r="285" spans="3:3" x14ac:dyDescent="0.25">
      <c r="C285" s="1"/>
    </row>
    <row r="286" spans="3:3" x14ac:dyDescent="0.25">
      <c r="C286" s="1"/>
    </row>
    <row r="287" spans="3:3" x14ac:dyDescent="0.25">
      <c r="C287" s="1"/>
    </row>
    <row r="288" spans="3:3" x14ac:dyDescent="0.25">
      <c r="C288" s="1"/>
    </row>
    <row r="289" spans="3:3" x14ac:dyDescent="0.25">
      <c r="C289" s="1"/>
    </row>
    <row r="290" spans="3:3" x14ac:dyDescent="0.25">
      <c r="C290" s="1"/>
    </row>
    <row r="291" spans="3:3" x14ac:dyDescent="0.25">
      <c r="C291" s="1"/>
    </row>
    <row r="292" spans="3:3" x14ac:dyDescent="0.25">
      <c r="C292" s="1"/>
    </row>
    <row r="293" spans="3:3" x14ac:dyDescent="0.25">
      <c r="C293" s="1"/>
    </row>
    <row r="294" spans="3:3" x14ac:dyDescent="0.25">
      <c r="C294" s="1"/>
    </row>
    <row r="295" spans="3:3" x14ac:dyDescent="0.25">
      <c r="C295" s="1"/>
    </row>
    <row r="296" spans="3:3" x14ac:dyDescent="0.25">
      <c r="C296" s="1"/>
    </row>
    <row r="297" spans="3:3" x14ac:dyDescent="0.25">
      <c r="C297" s="1"/>
    </row>
    <row r="298" spans="3:3" x14ac:dyDescent="0.25">
      <c r="C298" s="1"/>
    </row>
  </sheetData>
  <autoFilter ref="A4:G59"/>
  <mergeCells count="102">
    <mergeCell ref="A30:A31"/>
    <mergeCell ref="D30:D31"/>
    <mergeCell ref="E30:E31"/>
    <mergeCell ref="K16:K17"/>
    <mergeCell ref="F16:F17"/>
    <mergeCell ref="D16:D17"/>
    <mergeCell ref="E16:E17"/>
    <mergeCell ref="G16:G17"/>
    <mergeCell ref="H16:H17"/>
    <mergeCell ref="A16:A17"/>
    <mergeCell ref="F30:F31"/>
    <mergeCell ref="G30:G31"/>
    <mergeCell ref="H30:H31"/>
    <mergeCell ref="I30:I31"/>
    <mergeCell ref="J30:J31"/>
    <mergeCell ref="B19:B22"/>
    <mergeCell ref="B25:B27"/>
    <mergeCell ref="B28:B29"/>
    <mergeCell ref="B30:B32"/>
    <mergeCell ref="A2:U2"/>
    <mergeCell ref="J6:K6"/>
    <mergeCell ref="N6:O6"/>
    <mergeCell ref="A19:A21"/>
    <mergeCell ref="D19:D21"/>
    <mergeCell ref="F19:F21"/>
    <mergeCell ref="C15:C18"/>
    <mergeCell ref="C19:C22"/>
    <mergeCell ref="C7:C10"/>
    <mergeCell ref="A3:G3"/>
    <mergeCell ref="H4:K4"/>
    <mergeCell ref="A4:A6"/>
    <mergeCell ref="C12:C14"/>
    <mergeCell ref="T3:U3"/>
    <mergeCell ref="H3:R3"/>
    <mergeCell ref="L4:R4"/>
    <mergeCell ref="P5:R5"/>
    <mergeCell ref="T4:T6"/>
    <mergeCell ref="U4:U6"/>
    <mergeCell ref="H5:K5"/>
    <mergeCell ref="L5:L6"/>
    <mergeCell ref="S3:S6"/>
    <mergeCell ref="N30:N31"/>
    <mergeCell ref="O30:O31"/>
    <mergeCell ref="B4:B6"/>
    <mergeCell ref="C4:C6"/>
    <mergeCell ref="G4:G6"/>
    <mergeCell ref="M5:O5"/>
    <mergeCell ref="I16:I17"/>
    <mergeCell ref="J16:J17"/>
    <mergeCell ref="D4:D6"/>
    <mergeCell ref="E4:E6"/>
    <mergeCell ref="F4:F6"/>
    <mergeCell ref="B7:B10"/>
    <mergeCell ref="B12:B14"/>
    <mergeCell ref="B15:B18"/>
    <mergeCell ref="C28:C29"/>
    <mergeCell ref="C30:C32"/>
    <mergeCell ref="C25:C27"/>
    <mergeCell ref="K30:K31"/>
    <mergeCell ref="L30:L31"/>
    <mergeCell ref="H33:H35"/>
    <mergeCell ref="I33:I35"/>
    <mergeCell ref="J33:J35"/>
    <mergeCell ref="K33:K35"/>
    <mergeCell ref="J36:J40"/>
    <mergeCell ref="K36:K40"/>
    <mergeCell ref="M30:M31"/>
    <mergeCell ref="U33:U35"/>
    <mergeCell ref="L33:L35"/>
    <mergeCell ref="M33:M35"/>
    <mergeCell ref="N33:N35"/>
    <mergeCell ref="O33:O35"/>
    <mergeCell ref="A33:A35"/>
    <mergeCell ref="C33:C40"/>
    <mergeCell ref="G36:G40"/>
    <mergeCell ref="H36:H40"/>
    <mergeCell ref="I36:I40"/>
    <mergeCell ref="D33:D35"/>
    <mergeCell ref="F33:F35"/>
    <mergeCell ref="A36:A40"/>
    <mergeCell ref="D36:D40"/>
    <mergeCell ref="F36:F40"/>
    <mergeCell ref="G33:G35"/>
    <mergeCell ref="B33:B40"/>
    <mergeCell ref="B45:B48"/>
    <mergeCell ref="B49:B51"/>
    <mergeCell ref="B53:B55"/>
    <mergeCell ref="B56:B59"/>
    <mergeCell ref="U36:U40"/>
    <mergeCell ref="L38:L40"/>
    <mergeCell ref="Q38:Q40"/>
    <mergeCell ref="M36:M40"/>
    <mergeCell ref="N36:N40"/>
    <mergeCell ref="O36:O40"/>
    <mergeCell ref="R38:R40"/>
    <mergeCell ref="P36:P40"/>
    <mergeCell ref="C53:C55"/>
    <mergeCell ref="C41:C44"/>
    <mergeCell ref="C49:C51"/>
    <mergeCell ref="C56:C59"/>
    <mergeCell ref="C45:C48"/>
    <mergeCell ref="B41:B44"/>
  </mergeCells>
  <conditionalFormatting sqref="K7:K48 K49:L49 K50:K51 K53:K59 K52:L52 O7:O59">
    <cfRule type="containsText" dxfId="3" priority="5" operator="containsText" text="BAJO">
      <formula>NOT(ISERROR(SEARCH("BAJO",K7)))</formula>
    </cfRule>
    <cfRule type="containsText" dxfId="2" priority="6" operator="containsText" text="MODERADO">
      <formula>NOT(ISERROR(SEARCH("MODERADO",K7)))</formula>
    </cfRule>
    <cfRule type="containsText" dxfId="1" priority="7" operator="containsText" text="ALTO">
      <formula>NOT(ISERROR(SEARCH("ALTO",K7)))</formula>
    </cfRule>
    <cfRule type="containsText" dxfId="0" priority="8" operator="containsText" text="EXTREMO">
      <formula>NOT(ISERROR(SEARCH("EXTREMO",K7)))</formula>
    </cfRule>
  </conditionalFormatting>
  <dataValidations count="1">
    <dataValidation type="list" allowBlank="1" showInputMessage="1" showErrorMessage="1" sqref="F36 F33 F7:F10 WEL24:WEL27 VUP24:VUP27 VKT24:VKT27 VAX24:VAX27 URB24:URB27 UHF24:UHF27 TXJ24:TXJ27 TNN24:TNN27 TDR24:TDR27 STV24:STV27 SJZ24:SJZ27 SAD24:SAD27 RQH24:RQH27 RGL24:RGL27 QWP24:QWP27 QMT24:QMT27 QCX24:QCX27 PTB24:PTB27 PJF24:PJF27 OZJ24:OZJ27 OPN24:OPN27 OFR24:OFR27 NVV24:NVV27 NLZ24:NLZ27 NCD24:NCD27 MSH24:MSH27 MIL24:MIL27 LYP24:LYP27 LOT24:LOT27 LEX24:LEX27 KVB24:KVB27 KLF24:KLF27 KBJ24:KBJ27 JRN24:JRN27 JHR24:JHR27 IXV24:IXV27 INZ24:INZ27 IED24:IED27 HUH24:HUH27 HKL24:HKL27 HAP24:HAP27 GQT24:GQT27 GGX24:GGX27 FXB24:FXB27 FNF24:FNF27 FDJ24:FDJ27 ETN24:ETN27 EJR24:EJR27 DZV24:DZV27 DPZ24:DPZ27 DGD24:DGD27 CWH24:CWH27 CML24:CML27 CCP24:CCP27 BST24:BST27 BIX24:BIX27 AZB24:AZB27 APF24:APF27 AFJ24:AFJ27 VN24:VN27 LR24:LR27 BV24:BV27 WOH24:WOH27 F24:F27 F57:F59 F49 IY49 SU49 ACQ49 AMM49 AWI49 BGE49 BQA49 BZW49 CJS49 CTO49 DDK49 DNG49 DXC49 EGY49 EQU49 FAQ49 FKM49 FUI49 GEE49 GOA49 GXW49 HHS49 HRO49 IBK49 ILG49 IVC49 JEY49 JOU49 JYQ49 KIM49 KSI49 LCE49 LMA49 LVW49 MFS49 MPO49 MZK49 NJG49 NTC49 OCY49 OMU49 OWQ49 PGM49 PQI49 QAE49 QKA49 QTW49 RDS49 RNO49 RXK49 SHG49 SRC49 TAY49 TKU49 TUQ49 UEM49 UOI49 UYE49 VIA49 VRW49 WBS49 WLO49 WVK49 F52 JB52 SX52 ACT52 AMP52 AWL52 BGH52 BQD52 BZZ52 CJV52 CTR52 DDN52 DNJ52 DXF52 EHB52 EQX52 FAT52 FKP52 FUL52 GEH52 GOD52 GXZ52 HHV52 HRR52 IBN52 ILJ52 IVF52 JFB52 JOX52 JYT52 KIP52 KSL52 LCH52 LMD52 LVZ52 MFV52 MPR52 MZN52 NJJ52 NTF52 ODB52 OMX52 OWT52 PGP52 PQL52 QAH52 QKD52 QTZ52 RDV52 RNR52 RXN52 SHJ52 SRF52 TBB52 TKX52 TUT52 UEP52 UOL52 UYH52 VID52 VRZ52 WBV52 WLR52 WVN52">
      <formula1>#REF!</formula1>
    </dataValidation>
  </dataValidations>
  <pageMargins left="0.39370078740157483" right="0.31496062992125984" top="0.74803149606299213" bottom="0.74803149606299213" header="0.31496062992125984" footer="0.31496062992125984"/>
  <pageSetup scale="45" orientation="landscape" horizontalDpi="4294967294" verticalDpi="4294967294" r:id="rId1"/>
  <ignoredErrors>
    <ignoredError sqref="N17"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7"/>
  <sheetViews>
    <sheetView topLeftCell="A10" zoomScale="66" zoomScaleNormal="66" workbookViewId="0">
      <selection activeCell="H4" sqref="H4"/>
    </sheetView>
  </sheetViews>
  <sheetFormatPr baseColWidth="10" defaultColWidth="9.140625" defaultRowHeight="12.75" x14ac:dyDescent="0.2"/>
  <cols>
    <col min="1" max="1" width="8.140625" style="3" customWidth="1"/>
    <col min="2" max="2" width="21.7109375" style="3" customWidth="1"/>
    <col min="3" max="3" width="18.7109375" style="3" customWidth="1"/>
    <col min="4" max="4" width="17.5703125" style="3" customWidth="1"/>
    <col min="5" max="5" width="11.140625" style="3" customWidth="1"/>
    <col min="6" max="6" width="21.7109375" style="3" customWidth="1"/>
    <col min="7" max="7" width="14.85546875" style="3" customWidth="1"/>
    <col min="8" max="8" width="15" style="3" customWidth="1"/>
    <col min="9" max="9" width="10.5703125" style="3" customWidth="1"/>
    <col min="10" max="10" width="18.85546875" style="3" bestFit="1" customWidth="1"/>
    <col min="11" max="11" width="11.85546875" style="6" bestFit="1" customWidth="1"/>
    <col min="12" max="12" width="18.140625" style="3" customWidth="1"/>
    <col min="13" max="13" width="11.28515625" style="3" customWidth="1"/>
    <col min="14" max="14" width="15.28515625" style="3" customWidth="1"/>
    <col min="15" max="15" width="21.5703125" style="3" customWidth="1"/>
    <col min="16" max="16" width="16.7109375" style="3" customWidth="1"/>
    <col min="17" max="17" width="12" style="3" customWidth="1"/>
    <col min="18" max="18" width="15" style="3" customWidth="1"/>
    <col min="19" max="19" width="13" style="3" customWidth="1"/>
    <col min="20" max="20" width="13.42578125" style="3" bestFit="1" customWidth="1"/>
    <col min="21" max="21" width="15.28515625" style="3" customWidth="1"/>
    <col min="22" max="22" width="9.140625" style="3" customWidth="1"/>
    <col min="23" max="23" width="10.42578125" style="3" customWidth="1"/>
    <col min="24" max="24" width="9.140625" style="3" customWidth="1"/>
    <col min="25" max="25" width="20.140625" style="3" customWidth="1"/>
    <col min="26" max="256" width="9.140625" style="3"/>
    <col min="257" max="257" width="8.140625" style="3" customWidth="1"/>
    <col min="258" max="258" width="21.7109375" style="3" customWidth="1"/>
    <col min="259" max="259" width="18.7109375" style="3" customWidth="1"/>
    <col min="260" max="260" width="13.5703125" style="3" customWidth="1"/>
    <col min="261" max="261" width="11.140625" style="3" customWidth="1"/>
    <col min="262" max="262" width="15" style="3" customWidth="1"/>
    <col min="263" max="263" width="14.85546875" style="3" customWidth="1"/>
    <col min="264" max="264" width="15" style="3" customWidth="1"/>
    <col min="265" max="265" width="10.5703125" style="3" customWidth="1"/>
    <col min="266" max="266" width="18.85546875" style="3" bestFit="1" customWidth="1"/>
    <col min="267" max="267" width="11.85546875" style="3" bestFit="1" customWidth="1"/>
    <col min="268" max="268" width="11.85546875" style="3" customWidth="1"/>
    <col min="269" max="269" width="11.28515625" style="3" customWidth="1"/>
    <col min="270" max="270" width="15.28515625" style="3" customWidth="1"/>
    <col min="271" max="271" width="21.5703125" style="3" customWidth="1"/>
    <col min="272" max="272" width="16.7109375" style="3" customWidth="1"/>
    <col min="273" max="273" width="12" style="3" customWidth="1"/>
    <col min="274" max="274" width="15" style="3" customWidth="1"/>
    <col min="275" max="275" width="13" style="3" customWidth="1"/>
    <col min="276" max="276" width="13.42578125" style="3" bestFit="1" customWidth="1"/>
    <col min="277" max="277" width="15.28515625" style="3" customWidth="1"/>
    <col min="278" max="278" width="9.140625" style="3" customWidth="1"/>
    <col min="279" max="279" width="10.42578125" style="3" customWidth="1"/>
    <col min="280" max="280" width="9.140625" style="3" customWidth="1"/>
    <col min="281" max="281" width="20.140625" style="3" customWidth="1"/>
    <col min="282" max="512" width="9.140625" style="3"/>
    <col min="513" max="513" width="8.140625" style="3" customWidth="1"/>
    <col min="514" max="514" width="21.7109375" style="3" customWidth="1"/>
    <col min="515" max="515" width="18.7109375" style="3" customWidth="1"/>
    <col min="516" max="516" width="13.5703125" style="3" customWidth="1"/>
    <col min="517" max="517" width="11.140625" style="3" customWidth="1"/>
    <col min="518" max="518" width="15" style="3" customWidth="1"/>
    <col min="519" max="519" width="14.85546875" style="3" customWidth="1"/>
    <col min="520" max="520" width="15" style="3" customWidth="1"/>
    <col min="521" max="521" width="10.5703125" style="3" customWidth="1"/>
    <col min="522" max="522" width="18.85546875" style="3" bestFit="1" customWidth="1"/>
    <col min="523" max="523" width="11.85546875" style="3" bestFit="1" customWidth="1"/>
    <col min="524" max="524" width="11.85546875" style="3" customWidth="1"/>
    <col min="525" max="525" width="11.28515625" style="3" customWidth="1"/>
    <col min="526" max="526" width="15.28515625" style="3" customWidth="1"/>
    <col min="527" max="527" width="21.5703125" style="3" customWidth="1"/>
    <col min="528" max="528" width="16.7109375" style="3" customWidth="1"/>
    <col min="529" max="529" width="12" style="3" customWidth="1"/>
    <col min="530" max="530" width="15" style="3" customWidth="1"/>
    <col min="531" max="531" width="13" style="3" customWidth="1"/>
    <col min="532" max="532" width="13.42578125" style="3" bestFit="1" customWidth="1"/>
    <col min="533" max="533" width="15.28515625" style="3" customWidth="1"/>
    <col min="534" max="534" width="9.140625" style="3" customWidth="1"/>
    <col min="535" max="535" width="10.42578125" style="3" customWidth="1"/>
    <col min="536" max="536" width="9.140625" style="3" customWidth="1"/>
    <col min="537" max="537" width="20.140625" style="3" customWidth="1"/>
    <col min="538" max="768" width="9.140625" style="3"/>
    <col min="769" max="769" width="8.140625" style="3" customWidth="1"/>
    <col min="770" max="770" width="21.7109375" style="3" customWidth="1"/>
    <col min="771" max="771" width="18.7109375" style="3" customWidth="1"/>
    <col min="772" max="772" width="13.5703125" style="3" customWidth="1"/>
    <col min="773" max="773" width="11.140625" style="3" customWidth="1"/>
    <col min="774" max="774" width="15" style="3" customWidth="1"/>
    <col min="775" max="775" width="14.85546875" style="3" customWidth="1"/>
    <col min="776" max="776" width="15" style="3" customWidth="1"/>
    <col min="777" max="777" width="10.5703125" style="3" customWidth="1"/>
    <col min="778" max="778" width="18.85546875" style="3" bestFit="1" customWidth="1"/>
    <col min="779" max="779" width="11.85546875" style="3" bestFit="1" customWidth="1"/>
    <col min="780" max="780" width="11.85546875" style="3" customWidth="1"/>
    <col min="781" max="781" width="11.28515625" style="3" customWidth="1"/>
    <col min="782" max="782" width="15.28515625" style="3" customWidth="1"/>
    <col min="783" max="783" width="21.5703125" style="3" customWidth="1"/>
    <col min="784" max="784" width="16.7109375" style="3" customWidth="1"/>
    <col min="785" max="785" width="12" style="3" customWidth="1"/>
    <col min="786" max="786" width="15" style="3" customWidth="1"/>
    <col min="787" max="787" width="13" style="3" customWidth="1"/>
    <col min="788" max="788" width="13.42578125" style="3" bestFit="1" customWidth="1"/>
    <col min="789" max="789" width="15.28515625" style="3" customWidth="1"/>
    <col min="790" max="790" width="9.140625" style="3" customWidth="1"/>
    <col min="791" max="791" width="10.42578125" style="3" customWidth="1"/>
    <col min="792" max="792" width="9.140625" style="3" customWidth="1"/>
    <col min="793" max="793" width="20.140625" style="3" customWidth="1"/>
    <col min="794" max="1024" width="9.140625" style="3"/>
    <col min="1025" max="1025" width="8.140625" style="3" customWidth="1"/>
    <col min="1026" max="1026" width="21.7109375" style="3" customWidth="1"/>
    <col min="1027" max="1027" width="18.7109375" style="3" customWidth="1"/>
    <col min="1028" max="1028" width="13.5703125" style="3" customWidth="1"/>
    <col min="1029" max="1029" width="11.140625" style="3" customWidth="1"/>
    <col min="1030" max="1030" width="15" style="3" customWidth="1"/>
    <col min="1031" max="1031" width="14.85546875" style="3" customWidth="1"/>
    <col min="1032" max="1032" width="15" style="3" customWidth="1"/>
    <col min="1033" max="1033" width="10.5703125" style="3" customWidth="1"/>
    <col min="1034" max="1034" width="18.85546875" style="3" bestFit="1" customWidth="1"/>
    <col min="1035" max="1035" width="11.85546875" style="3" bestFit="1" customWidth="1"/>
    <col min="1036" max="1036" width="11.85546875" style="3" customWidth="1"/>
    <col min="1037" max="1037" width="11.28515625" style="3" customWidth="1"/>
    <col min="1038" max="1038" width="15.28515625" style="3" customWidth="1"/>
    <col min="1039" max="1039" width="21.5703125" style="3" customWidth="1"/>
    <col min="1040" max="1040" width="16.7109375" style="3" customWidth="1"/>
    <col min="1041" max="1041" width="12" style="3" customWidth="1"/>
    <col min="1042" max="1042" width="15" style="3" customWidth="1"/>
    <col min="1043" max="1043" width="13" style="3" customWidth="1"/>
    <col min="1044" max="1044" width="13.42578125" style="3" bestFit="1" customWidth="1"/>
    <col min="1045" max="1045" width="15.28515625" style="3" customWidth="1"/>
    <col min="1046" max="1046" width="9.140625" style="3" customWidth="1"/>
    <col min="1047" max="1047" width="10.42578125" style="3" customWidth="1"/>
    <col min="1048" max="1048" width="9.140625" style="3" customWidth="1"/>
    <col min="1049" max="1049" width="20.140625" style="3" customWidth="1"/>
    <col min="1050" max="1280" width="9.140625" style="3"/>
    <col min="1281" max="1281" width="8.140625" style="3" customWidth="1"/>
    <col min="1282" max="1282" width="21.7109375" style="3" customWidth="1"/>
    <col min="1283" max="1283" width="18.7109375" style="3" customWidth="1"/>
    <col min="1284" max="1284" width="13.5703125" style="3" customWidth="1"/>
    <col min="1285" max="1285" width="11.140625" style="3" customWidth="1"/>
    <col min="1286" max="1286" width="15" style="3" customWidth="1"/>
    <col min="1287" max="1287" width="14.85546875" style="3" customWidth="1"/>
    <col min="1288" max="1288" width="15" style="3" customWidth="1"/>
    <col min="1289" max="1289" width="10.5703125" style="3" customWidth="1"/>
    <col min="1290" max="1290" width="18.85546875" style="3" bestFit="1" customWidth="1"/>
    <col min="1291" max="1291" width="11.85546875" style="3" bestFit="1" customWidth="1"/>
    <col min="1292" max="1292" width="11.85546875" style="3" customWidth="1"/>
    <col min="1293" max="1293" width="11.28515625" style="3" customWidth="1"/>
    <col min="1294" max="1294" width="15.28515625" style="3" customWidth="1"/>
    <col min="1295" max="1295" width="21.5703125" style="3" customWidth="1"/>
    <col min="1296" max="1296" width="16.7109375" style="3" customWidth="1"/>
    <col min="1297" max="1297" width="12" style="3" customWidth="1"/>
    <col min="1298" max="1298" width="15" style="3" customWidth="1"/>
    <col min="1299" max="1299" width="13" style="3" customWidth="1"/>
    <col min="1300" max="1300" width="13.42578125" style="3" bestFit="1" customWidth="1"/>
    <col min="1301" max="1301" width="15.28515625" style="3" customWidth="1"/>
    <col min="1302" max="1302" width="9.140625" style="3" customWidth="1"/>
    <col min="1303" max="1303" width="10.42578125" style="3" customWidth="1"/>
    <col min="1304" max="1304" width="9.140625" style="3" customWidth="1"/>
    <col min="1305" max="1305" width="20.140625" style="3" customWidth="1"/>
    <col min="1306" max="1536" width="9.140625" style="3"/>
    <col min="1537" max="1537" width="8.140625" style="3" customWidth="1"/>
    <col min="1538" max="1538" width="21.7109375" style="3" customWidth="1"/>
    <col min="1539" max="1539" width="18.7109375" style="3" customWidth="1"/>
    <col min="1540" max="1540" width="13.5703125" style="3" customWidth="1"/>
    <col min="1541" max="1541" width="11.140625" style="3" customWidth="1"/>
    <col min="1542" max="1542" width="15" style="3" customWidth="1"/>
    <col min="1543" max="1543" width="14.85546875" style="3" customWidth="1"/>
    <col min="1544" max="1544" width="15" style="3" customWidth="1"/>
    <col min="1545" max="1545" width="10.5703125" style="3" customWidth="1"/>
    <col min="1546" max="1546" width="18.85546875" style="3" bestFit="1" customWidth="1"/>
    <col min="1547" max="1547" width="11.85546875" style="3" bestFit="1" customWidth="1"/>
    <col min="1548" max="1548" width="11.85546875" style="3" customWidth="1"/>
    <col min="1549" max="1549" width="11.28515625" style="3" customWidth="1"/>
    <col min="1550" max="1550" width="15.28515625" style="3" customWidth="1"/>
    <col min="1551" max="1551" width="21.5703125" style="3" customWidth="1"/>
    <col min="1552" max="1552" width="16.7109375" style="3" customWidth="1"/>
    <col min="1553" max="1553" width="12" style="3" customWidth="1"/>
    <col min="1554" max="1554" width="15" style="3" customWidth="1"/>
    <col min="1555" max="1555" width="13" style="3" customWidth="1"/>
    <col min="1556" max="1556" width="13.42578125" style="3" bestFit="1" customWidth="1"/>
    <col min="1557" max="1557" width="15.28515625" style="3" customWidth="1"/>
    <col min="1558" max="1558" width="9.140625" style="3" customWidth="1"/>
    <col min="1559" max="1559" width="10.42578125" style="3" customWidth="1"/>
    <col min="1560" max="1560" width="9.140625" style="3" customWidth="1"/>
    <col min="1561" max="1561" width="20.140625" style="3" customWidth="1"/>
    <col min="1562" max="1792" width="9.140625" style="3"/>
    <col min="1793" max="1793" width="8.140625" style="3" customWidth="1"/>
    <col min="1794" max="1794" width="21.7109375" style="3" customWidth="1"/>
    <col min="1795" max="1795" width="18.7109375" style="3" customWidth="1"/>
    <col min="1796" max="1796" width="13.5703125" style="3" customWidth="1"/>
    <col min="1797" max="1797" width="11.140625" style="3" customWidth="1"/>
    <col min="1798" max="1798" width="15" style="3" customWidth="1"/>
    <col min="1799" max="1799" width="14.85546875" style="3" customWidth="1"/>
    <col min="1800" max="1800" width="15" style="3" customWidth="1"/>
    <col min="1801" max="1801" width="10.5703125" style="3" customWidth="1"/>
    <col min="1802" max="1802" width="18.85546875" style="3" bestFit="1" customWidth="1"/>
    <col min="1803" max="1803" width="11.85546875" style="3" bestFit="1" customWidth="1"/>
    <col min="1804" max="1804" width="11.85546875" style="3" customWidth="1"/>
    <col min="1805" max="1805" width="11.28515625" style="3" customWidth="1"/>
    <col min="1806" max="1806" width="15.28515625" style="3" customWidth="1"/>
    <col min="1807" max="1807" width="21.5703125" style="3" customWidth="1"/>
    <col min="1808" max="1808" width="16.7109375" style="3" customWidth="1"/>
    <col min="1809" max="1809" width="12" style="3" customWidth="1"/>
    <col min="1810" max="1810" width="15" style="3" customWidth="1"/>
    <col min="1811" max="1811" width="13" style="3" customWidth="1"/>
    <col min="1812" max="1812" width="13.42578125" style="3" bestFit="1" customWidth="1"/>
    <col min="1813" max="1813" width="15.28515625" style="3" customWidth="1"/>
    <col min="1814" max="1814" width="9.140625" style="3" customWidth="1"/>
    <col min="1815" max="1815" width="10.42578125" style="3" customWidth="1"/>
    <col min="1816" max="1816" width="9.140625" style="3" customWidth="1"/>
    <col min="1817" max="1817" width="20.140625" style="3" customWidth="1"/>
    <col min="1818" max="2048" width="9.140625" style="3"/>
    <col min="2049" max="2049" width="8.140625" style="3" customWidth="1"/>
    <col min="2050" max="2050" width="21.7109375" style="3" customWidth="1"/>
    <col min="2051" max="2051" width="18.7109375" style="3" customWidth="1"/>
    <col min="2052" max="2052" width="13.5703125" style="3" customWidth="1"/>
    <col min="2053" max="2053" width="11.140625" style="3" customWidth="1"/>
    <col min="2054" max="2054" width="15" style="3" customWidth="1"/>
    <col min="2055" max="2055" width="14.85546875" style="3" customWidth="1"/>
    <col min="2056" max="2056" width="15" style="3" customWidth="1"/>
    <col min="2057" max="2057" width="10.5703125" style="3" customWidth="1"/>
    <col min="2058" max="2058" width="18.85546875" style="3" bestFit="1" customWidth="1"/>
    <col min="2059" max="2059" width="11.85546875" style="3" bestFit="1" customWidth="1"/>
    <col min="2060" max="2060" width="11.85546875" style="3" customWidth="1"/>
    <col min="2061" max="2061" width="11.28515625" style="3" customWidth="1"/>
    <col min="2062" max="2062" width="15.28515625" style="3" customWidth="1"/>
    <col min="2063" max="2063" width="21.5703125" style="3" customWidth="1"/>
    <col min="2064" max="2064" width="16.7109375" style="3" customWidth="1"/>
    <col min="2065" max="2065" width="12" style="3" customWidth="1"/>
    <col min="2066" max="2066" width="15" style="3" customWidth="1"/>
    <col min="2067" max="2067" width="13" style="3" customWidth="1"/>
    <col min="2068" max="2068" width="13.42578125" style="3" bestFit="1" customWidth="1"/>
    <col min="2069" max="2069" width="15.28515625" style="3" customWidth="1"/>
    <col min="2070" max="2070" width="9.140625" style="3" customWidth="1"/>
    <col min="2071" max="2071" width="10.42578125" style="3" customWidth="1"/>
    <col min="2072" max="2072" width="9.140625" style="3" customWidth="1"/>
    <col min="2073" max="2073" width="20.140625" style="3" customWidth="1"/>
    <col min="2074" max="2304" width="9.140625" style="3"/>
    <col min="2305" max="2305" width="8.140625" style="3" customWidth="1"/>
    <col min="2306" max="2306" width="21.7109375" style="3" customWidth="1"/>
    <col min="2307" max="2307" width="18.7109375" style="3" customWidth="1"/>
    <col min="2308" max="2308" width="13.5703125" style="3" customWidth="1"/>
    <col min="2309" max="2309" width="11.140625" style="3" customWidth="1"/>
    <col min="2310" max="2310" width="15" style="3" customWidth="1"/>
    <col min="2311" max="2311" width="14.85546875" style="3" customWidth="1"/>
    <col min="2312" max="2312" width="15" style="3" customWidth="1"/>
    <col min="2313" max="2313" width="10.5703125" style="3" customWidth="1"/>
    <col min="2314" max="2314" width="18.85546875" style="3" bestFit="1" customWidth="1"/>
    <col min="2315" max="2315" width="11.85546875" style="3" bestFit="1" customWidth="1"/>
    <col min="2316" max="2316" width="11.85546875" style="3" customWidth="1"/>
    <col min="2317" max="2317" width="11.28515625" style="3" customWidth="1"/>
    <col min="2318" max="2318" width="15.28515625" style="3" customWidth="1"/>
    <col min="2319" max="2319" width="21.5703125" style="3" customWidth="1"/>
    <col min="2320" max="2320" width="16.7109375" style="3" customWidth="1"/>
    <col min="2321" max="2321" width="12" style="3" customWidth="1"/>
    <col min="2322" max="2322" width="15" style="3" customWidth="1"/>
    <col min="2323" max="2323" width="13" style="3" customWidth="1"/>
    <col min="2324" max="2324" width="13.42578125" style="3" bestFit="1" customWidth="1"/>
    <col min="2325" max="2325" width="15.28515625" style="3" customWidth="1"/>
    <col min="2326" max="2326" width="9.140625" style="3" customWidth="1"/>
    <col min="2327" max="2327" width="10.42578125" style="3" customWidth="1"/>
    <col min="2328" max="2328" width="9.140625" style="3" customWidth="1"/>
    <col min="2329" max="2329" width="20.140625" style="3" customWidth="1"/>
    <col min="2330" max="2560" width="9.140625" style="3"/>
    <col min="2561" max="2561" width="8.140625" style="3" customWidth="1"/>
    <col min="2562" max="2562" width="21.7109375" style="3" customWidth="1"/>
    <col min="2563" max="2563" width="18.7109375" style="3" customWidth="1"/>
    <col min="2564" max="2564" width="13.5703125" style="3" customWidth="1"/>
    <col min="2565" max="2565" width="11.140625" style="3" customWidth="1"/>
    <col min="2566" max="2566" width="15" style="3" customWidth="1"/>
    <col min="2567" max="2567" width="14.85546875" style="3" customWidth="1"/>
    <col min="2568" max="2568" width="15" style="3" customWidth="1"/>
    <col min="2569" max="2569" width="10.5703125" style="3" customWidth="1"/>
    <col min="2570" max="2570" width="18.85546875" style="3" bestFit="1" customWidth="1"/>
    <col min="2571" max="2571" width="11.85546875" style="3" bestFit="1" customWidth="1"/>
    <col min="2572" max="2572" width="11.85546875" style="3" customWidth="1"/>
    <col min="2573" max="2573" width="11.28515625" style="3" customWidth="1"/>
    <col min="2574" max="2574" width="15.28515625" style="3" customWidth="1"/>
    <col min="2575" max="2575" width="21.5703125" style="3" customWidth="1"/>
    <col min="2576" max="2576" width="16.7109375" style="3" customWidth="1"/>
    <col min="2577" max="2577" width="12" style="3" customWidth="1"/>
    <col min="2578" max="2578" width="15" style="3" customWidth="1"/>
    <col min="2579" max="2579" width="13" style="3" customWidth="1"/>
    <col min="2580" max="2580" width="13.42578125" style="3" bestFit="1" customWidth="1"/>
    <col min="2581" max="2581" width="15.28515625" style="3" customWidth="1"/>
    <col min="2582" max="2582" width="9.140625" style="3" customWidth="1"/>
    <col min="2583" max="2583" width="10.42578125" style="3" customWidth="1"/>
    <col min="2584" max="2584" width="9.140625" style="3" customWidth="1"/>
    <col min="2585" max="2585" width="20.140625" style="3" customWidth="1"/>
    <col min="2586" max="2816" width="9.140625" style="3"/>
    <col min="2817" max="2817" width="8.140625" style="3" customWidth="1"/>
    <col min="2818" max="2818" width="21.7109375" style="3" customWidth="1"/>
    <col min="2819" max="2819" width="18.7109375" style="3" customWidth="1"/>
    <col min="2820" max="2820" width="13.5703125" style="3" customWidth="1"/>
    <col min="2821" max="2821" width="11.140625" style="3" customWidth="1"/>
    <col min="2822" max="2822" width="15" style="3" customWidth="1"/>
    <col min="2823" max="2823" width="14.85546875" style="3" customWidth="1"/>
    <col min="2824" max="2824" width="15" style="3" customWidth="1"/>
    <col min="2825" max="2825" width="10.5703125" style="3" customWidth="1"/>
    <col min="2826" max="2826" width="18.85546875" style="3" bestFit="1" customWidth="1"/>
    <col min="2827" max="2827" width="11.85546875" style="3" bestFit="1" customWidth="1"/>
    <col min="2828" max="2828" width="11.85546875" style="3" customWidth="1"/>
    <col min="2829" max="2829" width="11.28515625" style="3" customWidth="1"/>
    <col min="2830" max="2830" width="15.28515625" style="3" customWidth="1"/>
    <col min="2831" max="2831" width="21.5703125" style="3" customWidth="1"/>
    <col min="2832" max="2832" width="16.7109375" style="3" customWidth="1"/>
    <col min="2833" max="2833" width="12" style="3" customWidth="1"/>
    <col min="2834" max="2834" width="15" style="3" customWidth="1"/>
    <col min="2835" max="2835" width="13" style="3" customWidth="1"/>
    <col min="2836" max="2836" width="13.42578125" style="3" bestFit="1" customWidth="1"/>
    <col min="2837" max="2837" width="15.28515625" style="3" customWidth="1"/>
    <col min="2838" max="2838" width="9.140625" style="3" customWidth="1"/>
    <col min="2839" max="2839" width="10.42578125" style="3" customWidth="1"/>
    <col min="2840" max="2840" width="9.140625" style="3" customWidth="1"/>
    <col min="2841" max="2841" width="20.140625" style="3" customWidth="1"/>
    <col min="2842" max="3072" width="9.140625" style="3"/>
    <col min="3073" max="3073" width="8.140625" style="3" customWidth="1"/>
    <col min="3074" max="3074" width="21.7109375" style="3" customWidth="1"/>
    <col min="3075" max="3075" width="18.7109375" style="3" customWidth="1"/>
    <col min="3076" max="3076" width="13.5703125" style="3" customWidth="1"/>
    <col min="3077" max="3077" width="11.140625" style="3" customWidth="1"/>
    <col min="3078" max="3078" width="15" style="3" customWidth="1"/>
    <col min="3079" max="3079" width="14.85546875" style="3" customWidth="1"/>
    <col min="3080" max="3080" width="15" style="3" customWidth="1"/>
    <col min="3081" max="3081" width="10.5703125" style="3" customWidth="1"/>
    <col min="3082" max="3082" width="18.85546875" style="3" bestFit="1" customWidth="1"/>
    <col min="3083" max="3083" width="11.85546875" style="3" bestFit="1" customWidth="1"/>
    <col min="3084" max="3084" width="11.85546875" style="3" customWidth="1"/>
    <col min="3085" max="3085" width="11.28515625" style="3" customWidth="1"/>
    <col min="3086" max="3086" width="15.28515625" style="3" customWidth="1"/>
    <col min="3087" max="3087" width="21.5703125" style="3" customWidth="1"/>
    <col min="3088" max="3088" width="16.7109375" style="3" customWidth="1"/>
    <col min="3089" max="3089" width="12" style="3" customWidth="1"/>
    <col min="3090" max="3090" width="15" style="3" customWidth="1"/>
    <col min="3091" max="3091" width="13" style="3" customWidth="1"/>
    <col min="3092" max="3092" width="13.42578125" style="3" bestFit="1" customWidth="1"/>
    <col min="3093" max="3093" width="15.28515625" style="3" customWidth="1"/>
    <col min="3094" max="3094" width="9.140625" style="3" customWidth="1"/>
    <col min="3095" max="3095" width="10.42578125" style="3" customWidth="1"/>
    <col min="3096" max="3096" width="9.140625" style="3" customWidth="1"/>
    <col min="3097" max="3097" width="20.140625" style="3" customWidth="1"/>
    <col min="3098" max="3328" width="9.140625" style="3"/>
    <col min="3329" max="3329" width="8.140625" style="3" customWidth="1"/>
    <col min="3330" max="3330" width="21.7109375" style="3" customWidth="1"/>
    <col min="3331" max="3331" width="18.7109375" style="3" customWidth="1"/>
    <col min="3332" max="3332" width="13.5703125" style="3" customWidth="1"/>
    <col min="3333" max="3333" width="11.140625" style="3" customWidth="1"/>
    <col min="3334" max="3334" width="15" style="3" customWidth="1"/>
    <col min="3335" max="3335" width="14.85546875" style="3" customWidth="1"/>
    <col min="3336" max="3336" width="15" style="3" customWidth="1"/>
    <col min="3337" max="3337" width="10.5703125" style="3" customWidth="1"/>
    <col min="3338" max="3338" width="18.85546875" style="3" bestFit="1" customWidth="1"/>
    <col min="3339" max="3339" width="11.85546875" style="3" bestFit="1" customWidth="1"/>
    <col min="3340" max="3340" width="11.85546875" style="3" customWidth="1"/>
    <col min="3341" max="3341" width="11.28515625" style="3" customWidth="1"/>
    <col min="3342" max="3342" width="15.28515625" style="3" customWidth="1"/>
    <col min="3343" max="3343" width="21.5703125" style="3" customWidth="1"/>
    <col min="3344" max="3344" width="16.7109375" style="3" customWidth="1"/>
    <col min="3345" max="3345" width="12" style="3" customWidth="1"/>
    <col min="3346" max="3346" width="15" style="3" customWidth="1"/>
    <col min="3347" max="3347" width="13" style="3" customWidth="1"/>
    <col min="3348" max="3348" width="13.42578125" style="3" bestFit="1" customWidth="1"/>
    <col min="3349" max="3349" width="15.28515625" style="3" customWidth="1"/>
    <col min="3350" max="3350" width="9.140625" style="3" customWidth="1"/>
    <col min="3351" max="3351" width="10.42578125" style="3" customWidth="1"/>
    <col min="3352" max="3352" width="9.140625" style="3" customWidth="1"/>
    <col min="3353" max="3353" width="20.140625" style="3" customWidth="1"/>
    <col min="3354" max="3584" width="9.140625" style="3"/>
    <col min="3585" max="3585" width="8.140625" style="3" customWidth="1"/>
    <col min="3586" max="3586" width="21.7109375" style="3" customWidth="1"/>
    <col min="3587" max="3587" width="18.7109375" style="3" customWidth="1"/>
    <col min="3588" max="3588" width="13.5703125" style="3" customWidth="1"/>
    <col min="3589" max="3589" width="11.140625" style="3" customWidth="1"/>
    <col min="3590" max="3590" width="15" style="3" customWidth="1"/>
    <col min="3591" max="3591" width="14.85546875" style="3" customWidth="1"/>
    <col min="3592" max="3592" width="15" style="3" customWidth="1"/>
    <col min="3593" max="3593" width="10.5703125" style="3" customWidth="1"/>
    <col min="3594" max="3594" width="18.85546875" style="3" bestFit="1" customWidth="1"/>
    <col min="3595" max="3595" width="11.85546875" style="3" bestFit="1" customWidth="1"/>
    <col min="3596" max="3596" width="11.85546875" style="3" customWidth="1"/>
    <col min="3597" max="3597" width="11.28515625" style="3" customWidth="1"/>
    <col min="3598" max="3598" width="15.28515625" style="3" customWidth="1"/>
    <col min="3599" max="3599" width="21.5703125" style="3" customWidth="1"/>
    <col min="3600" max="3600" width="16.7109375" style="3" customWidth="1"/>
    <col min="3601" max="3601" width="12" style="3" customWidth="1"/>
    <col min="3602" max="3602" width="15" style="3" customWidth="1"/>
    <col min="3603" max="3603" width="13" style="3" customWidth="1"/>
    <col min="3604" max="3604" width="13.42578125" style="3" bestFit="1" customWidth="1"/>
    <col min="3605" max="3605" width="15.28515625" style="3" customWidth="1"/>
    <col min="3606" max="3606" width="9.140625" style="3" customWidth="1"/>
    <col min="3607" max="3607" width="10.42578125" style="3" customWidth="1"/>
    <col min="3608" max="3608" width="9.140625" style="3" customWidth="1"/>
    <col min="3609" max="3609" width="20.140625" style="3" customWidth="1"/>
    <col min="3610" max="3840" width="9.140625" style="3"/>
    <col min="3841" max="3841" width="8.140625" style="3" customWidth="1"/>
    <col min="3842" max="3842" width="21.7109375" style="3" customWidth="1"/>
    <col min="3843" max="3843" width="18.7109375" style="3" customWidth="1"/>
    <col min="3844" max="3844" width="13.5703125" style="3" customWidth="1"/>
    <col min="3845" max="3845" width="11.140625" style="3" customWidth="1"/>
    <col min="3846" max="3846" width="15" style="3" customWidth="1"/>
    <col min="3847" max="3847" width="14.85546875" style="3" customWidth="1"/>
    <col min="3848" max="3848" width="15" style="3" customWidth="1"/>
    <col min="3849" max="3849" width="10.5703125" style="3" customWidth="1"/>
    <col min="3850" max="3850" width="18.85546875" style="3" bestFit="1" customWidth="1"/>
    <col min="3851" max="3851" width="11.85546875" style="3" bestFit="1" customWidth="1"/>
    <col min="3852" max="3852" width="11.85546875" style="3" customWidth="1"/>
    <col min="3853" max="3853" width="11.28515625" style="3" customWidth="1"/>
    <col min="3854" max="3854" width="15.28515625" style="3" customWidth="1"/>
    <col min="3855" max="3855" width="21.5703125" style="3" customWidth="1"/>
    <col min="3856" max="3856" width="16.7109375" style="3" customWidth="1"/>
    <col min="3857" max="3857" width="12" style="3" customWidth="1"/>
    <col min="3858" max="3858" width="15" style="3" customWidth="1"/>
    <col min="3859" max="3859" width="13" style="3" customWidth="1"/>
    <col min="3860" max="3860" width="13.42578125" style="3" bestFit="1" customWidth="1"/>
    <col min="3861" max="3861" width="15.28515625" style="3" customWidth="1"/>
    <col min="3862" max="3862" width="9.140625" style="3" customWidth="1"/>
    <col min="3863" max="3863" width="10.42578125" style="3" customWidth="1"/>
    <col min="3864" max="3864" width="9.140625" style="3" customWidth="1"/>
    <col min="3865" max="3865" width="20.140625" style="3" customWidth="1"/>
    <col min="3866" max="4096" width="9.140625" style="3"/>
    <col min="4097" max="4097" width="8.140625" style="3" customWidth="1"/>
    <col min="4098" max="4098" width="21.7109375" style="3" customWidth="1"/>
    <col min="4099" max="4099" width="18.7109375" style="3" customWidth="1"/>
    <col min="4100" max="4100" width="13.5703125" style="3" customWidth="1"/>
    <col min="4101" max="4101" width="11.140625" style="3" customWidth="1"/>
    <col min="4102" max="4102" width="15" style="3" customWidth="1"/>
    <col min="4103" max="4103" width="14.85546875" style="3" customWidth="1"/>
    <col min="4104" max="4104" width="15" style="3" customWidth="1"/>
    <col min="4105" max="4105" width="10.5703125" style="3" customWidth="1"/>
    <col min="4106" max="4106" width="18.85546875" style="3" bestFit="1" customWidth="1"/>
    <col min="4107" max="4107" width="11.85546875" style="3" bestFit="1" customWidth="1"/>
    <col min="4108" max="4108" width="11.85546875" style="3" customWidth="1"/>
    <col min="4109" max="4109" width="11.28515625" style="3" customWidth="1"/>
    <col min="4110" max="4110" width="15.28515625" style="3" customWidth="1"/>
    <col min="4111" max="4111" width="21.5703125" style="3" customWidth="1"/>
    <col min="4112" max="4112" width="16.7109375" style="3" customWidth="1"/>
    <col min="4113" max="4113" width="12" style="3" customWidth="1"/>
    <col min="4114" max="4114" width="15" style="3" customWidth="1"/>
    <col min="4115" max="4115" width="13" style="3" customWidth="1"/>
    <col min="4116" max="4116" width="13.42578125" style="3" bestFit="1" customWidth="1"/>
    <col min="4117" max="4117" width="15.28515625" style="3" customWidth="1"/>
    <col min="4118" max="4118" width="9.140625" style="3" customWidth="1"/>
    <col min="4119" max="4119" width="10.42578125" style="3" customWidth="1"/>
    <col min="4120" max="4120" width="9.140625" style="3" customWidth="1"/>
    <col min="4121" max="4121" width="20.140625" style="3" customWidth="1"/>
    <col min="4122" max="4352" width="9.140625" style="3"/>
    <col min="4353" max="4353" width="8.140625" style="3" customWidth="1"/>
    <col min="4354" max="4354" width="21.7109375" style="3" customWidth="1"/>
    <col min="4355" max="4355" width="18.7109375" style="3" customWidth="1"/>
    <col min="4356" max="4356" width="13.5703125" style="3" customWidth="1"/>
    <col min="4357" max="4357" width="11.140625" style="3" customWidth="1"/>
    <col min="4358" max="4358" width="15" style="3" customWidth="1"/>
    <col min="4359" max="4359" width="14.85546875" style="3" customWidth="1"/>
    <col min="4360" max="4360" width="15" style="3" customWidth="1"/>
    <col min="4361" max="4361" width="10.5703125" style="3" customWidth="1"/>
    <col min="4362" max="4362" width="18.85546875" style="3" bestFit="1" customWidth="1"/>
    <col min="4363" max="4363" width="11.85546875" style="3" bestFit="1" customWidth="1"/>
    <col min="4364" max="4364" width="11.85546875" style="3" customWidth="1"/>
    <col min="4365" max="4365" width="11.28515625" style="3" customWidth="1"/>
    <col min="4366" max="4366" width="15.28515625" style="3" customWidth="1"/>
    <col min="4367" max="4367" width="21.5703125" style="3" customWidth="1"/>
    <col min="4368" max="4368" width="16.7109375" style="3" customWidth="1"/>
    <col min="4369" max="4369" width="12" style="3" customWidth="1"/>
    <col min="4370" max="4370" width="15" style="3" customWidth="1"/>
    <col min="4371" max="4371" width="13" style="3" customWidth="1"/>
    <col min="4372" max="4372" width="13.42578125" style="3" bestFit="1" customWidth="1"/>
    <col min="4373" max="4373" width="15.28515625" style="3" customWidth="1"/>
    <col min="4374" max="4374" width="9.140625" style="3" customWidth="1"/>
    <col min="4375" max="4375" width="10.42578125" style="3" customWidth="1"/>
    <col min="4376" max="4376" width="9.140625" style="3" customWidth="1"/>
    <col min="4377" max="4377" width="20.140625" style="3" customWidth="1"/>
    <col min="4378" max="4608" width="9.140625" style="3"/>
    <col min="4609" max="4609" width="8.140625" style="3" customWidth="1"/>
    <col min="4610" max="4610" width="21.7109375" style="3" customWidth="1"/>
    <col min="4611" max="4611" width="18.7109375" style="3" customWidth="1"/>
    <col min="4612" max="4612" width="13.5703125" style="3" customWidth="1"/>
    <col min="4613" max="4613" width="11.140625" style="3" customWidth="1"/>
    <col min="4614" max="4614" width="15" style="3" customWidth="1"/>
    <col min="4615" max="4615" width="14.85546875" style="3" customWidth="1"/>
    <col min="4616" max="4616" width="15" style="3" customWidth="1"/>
    <col min="4617" max="4617" width="10.5703125" style="3" customWidth="1"/>
    <col min="4618" max="4618" width="18.85546875" style="3" bestFit="1" customWidth="1"/>
    <col min="4619" max="4619" width="11.85546875" style="3" bestFit="1" customWidth="1"/>
    <col min="4620" max="4620" width="11.85546875" style="3" customWidth="1"/>
    <col min="4621" max="4621" width="11.28515625" style="3" customWidth="1"/>
    <col min="4622" max="4622" width="15.28515625" style="3" customWidth="1"/>
    <col min="4623" max="4623" width="21.5703125" style="3" customWidth="1"/>
    <col min="4624" max="4624" width="16.7109375" style="3" customWidth="1"/>
    <col min="4625" max="4625" width="12" style="3" customWidth="1"/>
    <col min="4626" max="4626" width="15" style="3" customWidth="1"/>
    <col min="4627" max="4627" width="13" style="3" customWidth="1"/>
    <col min="4628" max="4628" width="13.42578125" style="3" bestFit="1" customWidth="1"/>
    <col min="4629" max="4629" width="15.28515625" style="3" customWidth="1"/>
    <col min="4630" max="4630" width="9.140625" style="3" customWidth="1"/>
    <col min="4631" max="4631" width="10.42578125" style="3" customWidth="1"/>
    <col min="4632" max="4632" width="9.140625" style="3" customWidth="1"/>
    <col min="4633" max="4633" width="20.140625" style="3" customWidth="1"/>
    <col min="4634" max="4864" width="9.140625" style="3"/>
    <col min="4865" max="4865" width="8.140625" style="3" customWidth="1"/>
    <col min="4866" max="4866" width="21.7109375" style="3" customWidth="1"/>
    <col min="4867" max="4867" width="18.7109375" style="3" customWidth="1"/>
    <col min="4868" max="4868" width="13.5703125" style="3" customWidth="1"/>
    <col min="4869" max="4869" width="11.140625" style="3" customWidth="1"/>
    <col min="4870" max="4870" width="15" style="3" customWidth="1"/>
    <col min="4871" max="4871" width="14.85546875" style="3" customWidth="1"/>
    <col min="4872" max="4872" width="15" style="3" customWidth="1"/>
    <col min="4873" max="4873" width="10.5703125" style="3" customWidth="1"/>
    <col min="4874" max="4874" width="18.85546875" style="3" bestFit="1" customWidth="1"/>
    <col min="4875" max="4875" width="11.85546875" style="3" bestFit="1" customWidth="1"/>
    <col min="4876" max="4876" width="11.85546875" style="3" customWidth="1"/>
    <col min="4877" max="4877" width="11.28515625" style="3" customWidth="1"/>
    <col min="4878" max="4878" width="15.28515625" style="3" customWidth="1"/>
    <col min="4879" max="4879" width="21.5703125" style="3" customWidth="1"/>
    <col min="4880" max="4880" width="16.7109375" style="3" customWidth="1"/>
    <col min="4881" max="4881" width="12" style="3" customWidth="1"/>
    <col min="4882" max="4882" width="15" style="3" customWidth="1"/>
    <col min="4883" max="4883" width="13" style="3" customWidth="1"/>
    <col min="4884" max="4884" width="13.42578125" style="3" bestFit="1" customWidth="1"/>
    <col min="4885" max="4885" width="15.28515625" style="3" customWidth="1"/>
    <col min="4886" max="4886" width="9.140625" style="3" customWidth="1"/>
    <col min="4887" max="4887" width="10.42578125" style="3" customWidth="1"/>
    <col min="4888" max="4888" width="9.140625" style="3" customWidth="1"/>
    <col min="4889" max="4889" width="20.140625" style="3" customWidth="1"/>
    <col min="4890" max="5120" width="9.140625" style="3"/>
    <col min="5121" max="5121" width="8.140625" style="3" customWidth="1"/>
    <col min="5122" max="5122" width="21.7109375" style="3" customWidth="1"/>
    <col min="5123" max="5123" width="18.7109375" style="3" customWidth="1"/>
    <col min="5124" max="5124" width="13.5703125" style="3" customWidth="1"/>
    <col min="5125" max="5125" width="11.140625" style="3" customWidth="1"/>
    <col min="5126" max="5126" width="15" style="3" customWidth="1"/>
    <col min="5127" max="5127" width="14.85546875" style="3" customWidth="1"/>
    <col min="5128" max="5128" width="15" style="3" customWidth="1"/>
    <col min="5129" max="5129" width="10.5703125" style="3" customWidth="1"/>
    <col min="5130" max="5130" width="18.85546875" style="3" bestFit="1" customWidth="1"/>
    <col min="5131" max="5131" width="11.85546875" style="3" bestFit="1" customWidth="1"/>
    <col min="5132" max="5132" width="11.85546875" style="3" customWidth="1"/>
    <col min="5133" max="5133" width="11.28515625" style="3" customWidth="1"/>
    <col min="5134" max="5134" width="15.28515625" style="3" customWidth="1"/>
    <col min="5135" max="5135" width="21.5703125" style="3" customWidth="1"/>
    <col min="5136" max="5136" width="16.7109375" style="3" customWidth="1"/>
    <col min="5137" max="5137" width="12" style="3" customWidth="1"/>
    <col min="5138" max="5138" width="15" style="3" customWidth="1"/>
    <col min="5139" max="5139" width="13" style="3" customWidth="1"/>
    <col min="5140" max="5140" width="13.42578125" style="3" bestFit="1" customWidth="1"/>
    <col min="5141" max="5141" width="15.28515625" style="3" customWidth="1"/>
    <col min="5142" max="5142" width="9.140625" style="3" customWidth="1"/>
    <col min="5143" max="5143" width="10.42578125" style="3" customWidth="1"/>
    <col min="5144" max="5144" width="9.140625" style="3" customWidth="1"/>
    <col min="5145" max="5145" width="20.140625" style="3" customWidth="1"/>
    <col min="5146" max="5376" width="9.140625" style="3"/>
    <col min="5377" max="5377" width="8.140625" style="3" customWidth="1"/>
    <col min="5378" max="5378" width="21.7109375" style="3" customWidth="1"/>
    <col min="5379" max="5379" width="18.7109375" style="3" customWidth="1"/>
    <col min="5380" max="5380" width="13.5703125" style="3" customWidth="1"/>
    <col min="5381" max="5381" width="11.140625" style="3" customWidth="1"/>
    <col min="5382" max="5382" width="15" style="3" customWidth="1"/>
    <col min="5383" max="5383" width="14.85546875" style="3" customWidth="1"/>
    <col min="5384" max="5384" width="15" style="3" customWidth="1"/>
    <col min="5385" max="5385" width="10.5703125" style="3" customWidth="1"/>
    <col min="5386" max="5386" width="18.85546875" style="3" bestFit="1" customWidth="1"/>
    <col min="5387" max="5387" width="11.85546875" style="3" bestFit="1" customWidth="1"/>
    <col min="5388" max="5388" width="11.85546875" style="3" customWidth="1"/>
    <col min="5389" max="5389" width="11.28515625" style="3" customWidth="1"/>
    <col min="5390" max="5390" width="15.28515625" style="3" customWidth="1"/>
    <col min="5391" max="5391" width="21.5703125" style="3" customWidth="1"/>
    <col min="5392" max="5392" width="16.7109375" style="3" customWidth="1"/>
    <col min="5393" max="5393" width="12" style="3" customWidth="1"/>
    <col min="5394" max="5394" width="15" style="3" customWidth="1"/>
    <col min="5395" max="5395" width="13" style="3" customWidth="1"/>
    <col min="5396" max="5396" width="13.42578125" style="3" bestFit="1" customWidth="1"/>
    <col min="5397" max="5397" width="15.28515625" style="3" customWidth="1"/>
    <col min="5398" max="5398" width="9.140625" style="3" customWidth="1"/>
    <col min="5399" max="5399" width="10.42578125" style="3" customWidth="1"/>
    <col min="5400" max="5400" width="9.140625" style="3" customWidth="1"/>
    <col min="5401" max="5401" width="20.140625" style="3" customWidth="1"/>
    <col min="5402" max="5632" width="9.140625" style="3"/>
    <col min="5633" max="5633" width="8.140625" style="3" customWidth="1"/>
    <col min="5634" max="5634" width="21.7109375" style="3" customWidth="1"/>
    <col min="5635" max="5635" width="18.7109375" style="3" customWidth="1"/>
    <col min="5636" max="5636" width="13.5703125" style="3" customWidth="1"/>
    <col min="5637" max="5637" width="11.140625" style="3" customWidth="1"/>
    <col min="5638" max="5638" width="15" style="3" customWidth="1"/>
    <col min="5639" max="5639" width="14.85546875" style="3" customWidth="1"/>
    <col min="5640" max="5640" width="15" style="3" customWidth="1"/>
    <col min="5641" max="5641" width="10.5703125" style="3" customWidth="1"/>
    <col min="5642" max="5642" width="18.85546875" style="3" bestFit="1" customWidth="1"/>
    <col min="5643" max="5643" width="11.85546875" style="3" bestFit="1" customWidth="1"/>
    <col min="5644" max="5644" width="11.85546875" style="3" customWidth="1"/>
    <col min="5645" max="5645" width="11.28515625" style="3" customWidth="1"/>
    <col min="5646" max="5646" width="15.28515625" style="3" customWidth="1"/>
    <col min="5647" max="5647" width="21.5703125" style="3" customWidth="1"/>
    <col min="5648" max="5648" width="16.7109375" style="3" customWidth="1"/>
    <col min="5649" max="5649" width="12" style="3" customWidth="1"/>
    <col min="5650" max="5650" width="15" style="3" customWidth="1"/>
    <col min="5651" max="5651" width="13" style="3" customWidth="1"/>
    <col min="5652" max="5652" width="13.42578125" style="3" bestFit="1" customWidth="1"/>
    <col min="5653" max="5653" width="15.28515625" style="3" customWidth="1"/>
    <col min="5654" max="5654" width="9.140625" style="3" customWidth="1"/>
    <col min="5655" max="5655" width="10.42578125" style="3" customWidth="1"/>
    <col min="5656" max="5656" width="9.140625" style="3" customWidth="1"/>
    <col min="5657" max="5657" width="20.140625" style="3" customWidth="1"/>
    <col min="5658" max="5888" width="9.140625" style="3"/>
    <col min="5889" max="5889" width="8.140625" style="3" customWidth="1"/>
    <col min="5890" max="5890" width="21.7109375" style="3" customWidth="1"/>
    <col min="5891" max="5891" width="18.7109375" style="3" customWidth="1"/>
    <col min="5892" max="5892" width="13.5703125" style="3" customWidth="1"/>
    <col min="5893" max="5893" width="11.140625" style="3" customWidth="1"/>
    <col min="5894" max="5894" width="15" style="3" customWidth="1"/>
    <col min="5895" max="5895" width="14.85546875" style="3" customWidth="1"/>
    <col min="5896" max="5896" width="15" style="3" customWidth="1"/>
    <col min="5897" max="5897" width="10.5703125" style="3" customWidth="1"/>
    <col min="5898" max="5898" width="18.85546875" style="3" bestFit="1" customWidth="1"/>
    <col min="5899" max="5899" width="11.85546875" style="3" bestFit="1" customWidth="1"/>
    <col min="5900" max="5900" width="11.85546875" style="3" customWidth="1"/>
    <col min="5901" max="5901" width="11.28515625" style="3" customWidth="1"/>
    <col min="5902" max="5902" width="15.28515625" style="3" customWidth="1"/>
    <col min="5903" max="5903" width="21.5703125" style="3" customWidth="1"/>
    <col min="5904" max="5904" width="16.7109375" style="3" customWidth="1"/>
    <col min="5905" max="5905" width="12" style="3" customWidth="1"/>
    <col min="5906" max="5906" width="15" style="3" customWidth="1"/>
    <col min="5907" max="5907" width="13" style="3" customWidth="1"/>
    <col min="5908" max="5908" width="13.42578125" style="3" bestFit="1" customWidth="1"/>
    <col min="5909" max="5909" width="15.28515625" style="3" customWidth="1"/>
    <col min="5910" max="5910" width="9.140625" style="3" customWidth="1"/>
    <col min="5911" max="5911" width="10.42578125" style="3" customWidth="1"/>
    <col min="5912" max="5912" width="9.140625" style="3" customWidth="1"/>
    <col min="5913" max="5913" width="20.140625" style="3" customWidth="1"/>
    <col min="5914" max="6144" width="9.140625" style="3"/>
    <col min="6145" max="6145" width="8.140625" style="3" customWidth="1"/>
    <col min="6146" max="6146" width="21.7109375" style="3" customWidth="1"/>
    <col min="6147" max="6147" width="18.7109375" style="3" customWidth="1"/>
    <col min="6148" max="6148" width="13.5703125" style="3" customWidth="1"/>
    <col min="6149" max="6149" width="11.140625" style="3" customWidth="1"/>
    <col min="6150" max="6150" width="15" style="3" customWidth="1"/>
    <col min="6151" max="6151" width="14.85546875" style="3" customWidth="1"/>
    <col min="6152" max="6152" width="15" style="3" customWidth="1"/>
    <col min="6153" max="6153" width="10.5703125" style="3" customWidth="1"/>
    <col min="6154" max="6154" width="18.85546875" style="3" bestFit="1" customWidth="1"/>
    <col min="6155" max="6155" width="11.85546875" style="3" bestFit="1" customWidth="1"/>
    <col min="6156" max="6156" width="11.85546875" style="3" customWidth="1"/>
    <col min="6157" max="6157" width="11.28515625" style="3" customWidth="1"/>
    <col min="6158" max="6158" width="15.28515625" style="3" customWidth="1"/>
    <col min="6159" max="6159" width="21.5703125" style="3" customWidth="1"/>
    <col min="6160" max="6160" width="16.7109375" style="3" customWidth="1"/>
    <col min="6161" max="6161" width="12" style="3" customWidth="1"/>
    <col min="6162" max="6162" width="15" style="3" customWidth="1"/>
    <col min="6163" max="6163" width="13" style="3" customWidth="1"/>
    <col min="6164" max="6164" width="13.42578125" style="3" bestFit="1" customWidth="1"/>
    <col min="6165" max="6165" width="15.28515625" style="3" customWidth="1"/>
    <col min="6166" max="6166" width="9.140625" style="3" customWidth="1"/>
    <col min="6167" max="6167" width="10.42578125" style="3" customWidth="1"/>
    <col min="6168" max="6168" width="9.140625" style="3" customWidth="1"/>
    <col min="6169" max="6169" width="20.140625" style="3" customWidth="1"/>
    <col min="6170" max="6400" width="9.140625" style="3"/>
    <col min="6401" max="6401" width="8.140625" style="3" customWidth="1"/>
    <col min="6402" max="6402" width="21.7109375" style="3" customWidth="1"/>
    <col min="6403" max="6403" width="18.7109375" style="3" customWidth="1"/>
    <col min="6404" max="6404" width="13.5703125" style="3" customWidth="1"/>
    <col min="6405" max="6405" width="11.140625" style="3" customWidth="1"/>
    <col min="6406" max="6406" width="15" style="3" customWidth="1"/>
    <col min="6407" max="6407" width="14.85546875" style="3" customWidth="1"/>
    <col min="6408" max="6408" width="15" style="3" customWidth="1"/>
    <col min="6409" max="6409" width="10.5703125" style="3" customWidth="1"/>
    <col min="6410" max="6410" width="18.85546875" style="3" bestFit="1" customWidth="1"/>
    <col min="6411" max="6411" width="11.85546875" style="3" bestFit="1" customWidth="1"/>
    <col min="6412" max="6412" width="11.85546875" style="3" customWidth="1"/>
    <col min="6413" max="6413" width="11.28515625" style="3" customWidth="1"/>
    <col min="6414" max="6414" width="15.28515625" style="3" customWidth="1"/>
    <col min="6415" max="6415" width="21.5703125" style="3" customWidth="1"/>
    <col min="6416" max="6416" width="16.7109375" style="3" customWidth="1"/>
    <col min="6417" max="6417" width="12" style="3" customWidth="1"/>
    <col min="6418" max="6418" width="15" style="3" customWidth="1"/>
    <col min="6419" max="6419" width="13" style="3" customWidth="1"/>
    <col min="6420" max="6420" width="13.42578125" style="3" bestFit="1" customWidth="1"/>
    <col min="6421" max="6421" width="15.28515625" style="3" customWidth="1"/>
    <col min="6422" max="6422" width="9.140625" style="3" customWidth="1"/>
    <col min="6423" max="6423" width="10.42578125" style="3" customWidth="1"/>
    <col min="6424" max="6424" width="9.140625" style="3" customWidth="1"/>
    <col min="6425" max="6425" width="20.140625" style="3" customWidth="1"/>
    <col min="6426" max="6656" width="9.140625" style="3"/>
    <col min="6657" max="6657" width="8.140625" style="3" customWidth="1"/>
    <col min="6658" max="6658" width="21.7109375" style="3" customWidth="1"/>
    <col min="6659" max="6659" width="18.7109375" style="3" customWidth="1"/>
    <col min="6660" max="6660" width="13.5703125" style="3" customWidth="1"/>
    <col min="6661" max="6661" width="11.140625" style="3" customWidth="1"/>
    <col min="6662" max="6662" width="15" style="3" customWidth="1"/>
    <col min="6663" max="6663" width="14.85546875" style="3" customWidth="1"/>
    <col min="6664" max="6664" width="15" style="3" customWidth="1"/>
    <col min="6665" max="6665" width="10.5703125" style="3" customWidth="1"/>
    <col min="6666" max="6666" width="18.85546875" style="3" bestFit="1" customWidth="1"/>
    <col min="6667" max="6667" width="11.85546875" style="3" bestFit="1" customWidth="1"/>
    <col min="6668" max="6668" width="11.85546875" style="3" customWidth="1"/>
    <col min="6669" max="6669" width="11.28515625" style="3" customWidth="1"/>
    <col min="6670" max="6670" width="15.28515625" style="3" customWidth="1"/>
    <col min="6671" max="6671" width="21.5703125" style="3" customWidth="1"/>
    <col min="6672" max="6672" width="16.7109375" style="3" customWidth="1"/>
    <col min="6673" max="6673" width="12" style="3" customWidth="1"/>
    <col min="6674" max="6674" width="15" style="3" customWidth="1"/>
    <col min="6675" max="6675" width="13" style="3" customWidth="1"/>
    <col min="6676" max="6676" width="13.42578125" style="3" bestFit="1" customWidth="1"/>
    <col min="6677" max="6677" width="15.28515625" style="3" customWidth="1"/>
    <col min="6678" max="6678" width="9.140625" style="3" customWidth="1"/>
    <col min="6679" max="6679" width="10.42578125" style="3" customWidth="1"/>
    <col min="6680" max="6680" width="9.140625" style="3" customWidth="1"/>
    <col min="6681" max="6681" width="20.140625" style="3" customWidth="1"/>
    <col min="6682" max="6912" width="9.140625" style="3"/>
    <col min="6913" max="6913" width="8.140625" style="3" customWidth="1"/>
    <col min="6914" max="6914" width="21.7109375" style="3" customWidth="1"/>
    <col min="6915" max="6915" width="18.7109375" style="3" customWidth="1"/>
    <col min="6916" max="6916" width="13.5703125" style="3" customWidth="1"/>
    <col min="6917" max="6917" width="11.140625" style="3" customWidth="1"/>
    <col min="6918" max="6918" width="15" style="3" customWidth="1"/>
    <col min="6919" max="6919" width="14.85546875" style="3" customWidth="1"/>
    <col min="6920" max="6920" width="15" style="3" customWidth="1"/>
    <col min="6921" max="6921" width="10.5703125" style="3" customWidth="1"/>
    <col min="6922" max="6922" width="18.85546875" style="3" bestFit="1" customWidth="1"/>
    <col min="6923" max="6923" width="11.85546875" style="3" bestFit="1" customWidth="1"/>
    <col min="6924" max="6924" width="11.85546875" style="3" customWidth="1"/>
    <col min="6925" max="6925" width="11.28515625" style="3" customWidth="1"/>
    <col min="6926" max="6926" width="15.28515625" style="3" customWidth="1"/>
    <col min="6927" max="6927" width="21.5703125" style="3" customWidth="1"/>
    <col min="6928" max="6928" width="16.7109375" style="3" customWidth="1"/>
    <col min="6929" max="6929" width="12" style="3" customWidth="1"/>
    <col min="6930" max="6930" width="15" style="3" customWidth="1"/>
    <col min="6931" max="6931" width="13" style="3" customWidth="1"/>
    <col min="6932" max="6932" width="13.42578125" style="3" bestFit="1" customWidth="1"/>
    <col min="6933" max="6933" width="15.28515625" style="3" customWidth="1"/>
    <col min="6934" max="6934" width="9.140625" style="3" customWidth="1"/>
    <col min="6935" max="6935" width="10.42578125" style="3" customWidth="1"/>
    <col min="6936" max="6936" width="9.140625" style="3" customWidth="1"/>
    <col min="6937" max="6937" width="20.140625" style="3" customWidth="1"/>
    <col min="6938" max="7168" width="9.140625" style="3"/>
    <col min="7169" max="7169" width="8.140625" style="3" customWidth="1"/>
    <col min="7170" max="7170" width="21.7109375" style="3" customWidth="1"/>
    <col min="7171" max="7171" width="18.7109375" style="3" customWidth="1"/>
    <col min="7172" max="7172" width="13.5703125" style="3" customWidth="1"/>
    <col min="7173" max="7173" width="11.140625" style="3" customWidth="1"/>
    <col min="7174" max="7174" width="15" style="3" customWidth="1"/>
    <col min="7175" max="7175" width="14.85546875" style="3" customWidth="1"/>
    <col min="7176" max="7176" width="15" style="3" customWidth="1"/>
    <col min="7177" max="7177" width="10.5703125" style="3" customWidth="1"/>
    <col min="7178" max="7178" width="18.85546875" style="3" bestFit="1" customWidth="1"/>
    <col min="7179" max="7179" width="11.85546875" style="3" bestFit="1" customWidth="1"/>
    <col min="7180" max="7180" width="11.85546875" style="3" customWidth="1"/>
    <col min="7181" max="7181" width="11.28515625" style="3" customWidth="1"/>
    <col min="7182" max="7182" width="15.28515625" style="3" customWidth="1"/>
    <col min="7183" max="7183" width="21.5703125" style="3" customWidth="1"/>
    <col min="7184" max="7184" width="16.7109375" style="3" customWidth="1"/>
    <col min="7185" max="7185" width="12" style="3" customWidth="1"/>
    <col min="7186" max="7186" width="15" style="3" customWidth="1"/>
    <col min="7187" max="7187" width="13" style="3" customWidth="1"/>
    <col min="7188" max="7188" width="13.42578125" style="3" bestFit="1" customWidth="1"/>
    <col min="7189" max="7189" width="15.28515625" style="3" customWidth="1"/>
    <col min="7190" max="7190" width="9.140625" style="3" customWidth="1"/>
    <col min="7191" max="7191" width="10.42578125" style="3" customWidth="1"/>
    <col min="7192" max="7192" width="9.140625" style="3" customWidth="1"/>
    <col min="7193" max="7193" width="20.140625" style="3" customWidth="1"/>
    <col min="7194" max="7424" width="9.140625" style="3"/>
    <col min="7425" max="7425" width="8.140625" style="3" customWidth="1"/>
    <col min="7426" max="7426" width="21.7109375" style="3" customWidth="1"/>
    <col min="7427" max="7427" width="18.7109375" style="3" customWidth="1"/>
    <col min="7428" max="7428" width="13.5703125" style="3" customWidth="1"/>
    <col min="7429" max="7429" width="11.140625" style="3" customWidth="1"/>
    <col min="7430" max="7430" width="15" style="3" customWidth="1"/>
    <col min="7431" max="7431" width="14.85546875" style="3" customWidth="1"/>
    <col min="7432" max="7432" width="15" style="3" customWidth="1"/>
    <col min="7433" max="7433" width="10.5703125" style="3" customWidth="1"/>
    <col min="7434" max="7434" width="18.85546875" style="3" bestFit="1" customWidth="1"/>
    <col min="7435" max="7435" width="11.85546875" style="3" bestFit="1" customWidth="1"/>
    <col min="7436" max="7436" width="11.85546875" style="3" customWidth="1"/>
    <col min="7437" max="7437" width="11.28515625" style="3" customWidth="1"/>
    <col min="7438" max="7438" width="15.28515625" style="3" customWidth="1"/>
    <col min="7439" max="7439" width="21.5703125" style="3" customWidth="1"/>
    <col min="7440" max="7440" width="16.7109375" style="3" customWidth="1"/>
    <col min="7441" max="7441" width="12" style="3" customWidth="1"/>
    <col min="7442" max="7442" width="15" style="3" customWidth="1"/>
    <col min="7443" max="7443" width="13" style="3" customWidth="1"/>
    <col min="7444" max="7444" width="13.42578125" style="3" bestFit="1" customWidth="1"/>
    <col min="7445" max="7445" width="15.28515625" style="3" customWidth="1"/>
    <col min="7446" max="7446" width="9.140625" style="3" customWidth="1"/>
    <col min="7447" max="7447" width="10.42578125" style="3" customWidth="1"/>
    <col min="7448" max="7448" width="9.140625" style="3" customWidth="1"/>
    <col min="7449" max="7449" width="20.140625" style="3" customWidth="1"/>
    <col min="7450" max="7680" width="9.140625" style="3"/>
    <col min="7681" max="7681" width="8.140625" style="3" customWidth="1"/>
    <col min="7682" max="7682" width="21.7109375" style="3" customWidth="1"/>
    <col min="7683" max="7683" width="18.7109375" style="3" customWidth="1"/>
    <col min="7684" max="7684" width="13.5703125" style="3" customWidth="1"/>
    <col min="7685" max="7685" width="11.140625" style="3" customWidth="1"/>
    <col min="7686" max="7686" width="15" style="3" customWidth="1"/>
    <col min="7687" max="7687" width="14.85546875" style="3" customWidth="1"/>
    <col min="7688" max="7688" width="15" style="3" customWidth="1"/>
    <col min="7689" max="7689" width="10.5703125" style="3" customWidth="1"/>
    <col min="7690" max="7690" width="18.85546875" style="3" bestFit="1" customWidth="1"/>
    <col min="7691" max="7691" width="11.85546875" style="3" bestFit="1" customWidth="1"/>
    <col min="7692" max="7692" width="11.85546875" style="3" customWidth="1"/>
    <col min="7693" max="7693" width="11.28515625" style="3" customWidth="1"/>
    <col min="7694" max="7694" width="15.28515625" style="3" customWidth="1"/>
    <col min="7695" max="7695" width="21.5703125" style="3" customWidth="1"/>
    <col min="7696" max="7696" width="16.7109375" style="3" customWidth="1"/>
    <col min="7697" max="7697" width="12" style="3" customWidth="1"/>
    <col min="7698" max="7698" width="15" style="3" customWidth="1"/>
    <col min="7699" max="7699" width="13" style="3" customWidth="1"/>
    <col min="7700" max="7700" width="13.42578125" style="3" bestFit="1" customWidth="1"/>
    <col min="7701" max="7701" width="15.28515625" style="3" customWidth="1"/>
    <col min="7702" max="7702" width="9.140625" style="3" customWidth="1"/>
    <col min="7703" max="7703" width="10.42578125" style="3" customWidth="1"/>
    <col min="7704" max="7704" width="9.140625" style="3" customWidth="1"/>
    <col min="7705" max="7705" width="20.140625" style="3" customWidth="1"/>
    <col min="7706" max="7936" width="9.140625" style="3"/>
    <col min="7937" max="7937" width="8.140625" style="3" customWidth="1"/>
    <col min="7938" max="7938" width="21.7109375" style="3" customWidth="1"/>
    <col min="7939" max="7939" width="18.7109375" style="3" customWidth="1"/>
    <col min="7940" max="7940" width="13.5703125" style="3" customWidth="1"/>
    <col min="7941" max="7941" width="11.140625" style="3" customWidth="1"/>
    <col min="7942" max="7942" width="15" style="3" customWidth="1"/>
    <col min="7943" max="7943" width="14.85546875" style="3" customWidth="1"/>
    <col min="7944" max="7944" width="15" style="3" customWidth="1"/>
    <col min="7945" max="7945" width="10.5703125" style="3" customWidth="1"/>
    <col min="7946" max="7946" width="18.85546875" style="3" bestFit="1" customWidth="1"/>
    <col min="7947" max="7947" width="11.85546875" style="3" bestFit="1" customWidth="1"/>
    <col min="7948" max="7948" width="11.85546875" style="3" customWidth="1"/>
    <col min="7949" max="7949" width="11.28515625" style="3" customWidth="1"/>
    <col min="7950" max="7950" width="15.28515625" style="3" customWidth="1"/>
    <col min="7951" max="7951" width="21.5703125" style="3" customWidth="1"/>
    <col min="7952" max="7952" width="16.7109375" style="3" customWidth="1"/>
    <col min="7953" max="7953" width="12" style="3" customWidth="1"/>
    <col min="7954" max="7954" width="15" style="3" customWidth="1"/>
    <col min="7955" max="7955" width="13" style="3" customWidth="1"/>
    <col min="7956" max="7956" width="13.42578125" style="3" bestFit="1" customWidth="1"/>
    <col min="7957" max="7957" width="15.28515625" style="3" customWidth="1"/>
    <col min="7958" max="7958" width="9.140625" style="3" customWidth="1"/>
    <col min="7959" max="7959" width="10.42578125" style="3" customWidth="1"/>
    <col min="7960" max="7960" width="9.140625" style="3" customWidth="1"/>
    <col min="7961" max="7961" width="20.140625" style="3" customWidth="1"/>
    <col min="7962" max="8192" width="9.140625" style="3"/>
    <col min="8193" max="8193" width="8.140625" style="3" customWidth="1"/>
    <col min="8194" max="8194" width="21.7109375" style="3" customWidth="1"/>
    <col min="8195" max="8195" width="18.7109375" style="3" customWidth="1"/>
    <col min="8196" max="8196" width="13.5703125" style="3" customWidth="1"/>
    <col min="8197" max="8197" width="11.140625" style="3" customWidth="1"/>
    <col min="8198" max="8198" width="15" style="3" customWidth="1"/>
    <col min="8199" max="8199" width="14.85546875" style="3" customWidth="1"/>
    <col min="8200" max="8200" width="15" style="3" customWidth="1"/>
    <col min="8201" max="8201" width="10.5703125" style="3" customWidth="1"/>
    <col min="8202" max="8202" width="18.85546875" style="3" bestFit="1" customWidth="1"/>
    <col min="8203" max="8203" width="11.85546875" style="3" bestFit="1" customWidth="1"/>
    <col min="8204" max="8204" width="11.85546875" style="3" customWidth="1"/>
    <col min="8205" max="8205" width="11.28515625" style="3" customWidth="1"/>
    <col min="8206" max="8206" width="15.28515625" style="3" customWidth="1"/>
    <col min="8207" max="8207" width="21.5703125" style="3" customWidth="1"/>
    <col min="8208" max="8208" width="16.7109375" style="3" customWidth="1"/>
    <col min="8209" max="8209" width="12" style="3" customWidth="1"/>
    <col min="8210" max="8210" width="15" style="3" customWidth="1"/>
    <col min="8211" max="8211" width="13" style="3" customWidth="1"/>
    <col min="8212" max="8212" width="13.42578125" style="3" bestFit="1" customWidth="1"/>
    <col min="8213" max="8213" width="15.28515625" style="3" customWidth="1"/>
    <col min="8214" max="8214" width="9.140625" style="3" customWidth="1"/>
    <col min="8215" max="8215" width="10.42578125" style="3" customWidth="1"/>
    <col min="8216" max="8216" width="9.140625" style="3" customWidth="1"/>
    <col min="8217" max="8217" width="20.140625" style="3" customWidth="1"/>
    <col min="8218" max="8448" width="9.140625" style="3"/>
    <col min="8449" max="8449" width="8.140625" style="3" customWidth="1"/>
    <col min="8450" max="8450" width="21.7109375" style="3" customWidth="1"/>
    <col min="8451" max="8451" width="18.7109375" style="3" customWidth="1"/>
    <col min="8452" max="8452" width="13.5703125" style="3" customWidth="1"/>
    <col min="8453" max="8453" width="11.140625" style="3" customWidth="1"/>
    <col min="8454" max="8454" width="15" style="3" customWidth="1"/>
    <col min="8455" max="8455" width="14.85546875" style="3" customWidth="1"/>
    <col min="8456" max="8456" width="15" style="3" customWidth="1"/>
    <col min="8457" max="8457" width="10.5703125" style="3" customWidth="1"/>
    <col min="8458" max="8458" width="18.85546875" style="3" bestFit="1" customWidth="1"/>
    <col min="8459" max="8459" width="11.85546875" style="3" bestFit="1" customWidth="1"/>
    <col min="8460" max="8460" width="11.85546875" style="3" customWidth="1"/>
    <col min="8461" max="8461" width="11.28515625" style="3" customWidth="1"/>
    <col min="8462" max="8462" width="15.28515625" style="3" customWidth="1"/>
    <col min="8463" max="8463" width="21.5703125" style="3" customWidth="1"/>
    <col min="8464" max="8464" width="16.7109375" style="3" customWidth="1"/>
    <col min="8465" max="8465" width="12" style="3" customWidth="1"/>
    <col min="8466" max="8466" width="15" style="3" customWidth="1"/>
    <col min="8467" max="8467" width="13" style="3" customWidth="1"/>
    <col min="8468" max="8468" width="13.42578125" style="3" bestFit="1" customWidth="1"/>
    <col min="8469" max="8469" width="15.28515625" style="3" customWidth="1"/>
    <col min="8470" max="8470" width="9.140625" style="3" customWidth="1"/>
    <col min="8471" max="8471" width="10.42578125" style="3" customWidth="1"/>
    <col min="8472" max="8472" width="9.140625" style="3" customWidth="1"/>
    <col min="8473" max="8473" width="20.140625" style="3" customWidth="1"/>
    <col min="8474" max="8704" width="9.140625" style="3"/>
    <col min="8705" max="8705" width="8.140625" style="3" customWidth="1"/>
    <col min="8706" max="8706" width="21.7109375" style="3" customWidth="1"/>
    <col min="8707" max="8707" width="18.7109375" style="3" customWidth="1"/>
    <col min="8708" max="8708" width="13.5703125" style="3" customWidth="1"/>
    <col min="8709" max="8709" width="11.140625" style="3" customWidth="1"/>
    <col min="8710" max="8710" width="15" style="3" customWidth="1"/>
    <col min="8711" max="8711" width="14.85546875" style="3" customWidth="1"/>
    <col min="8712" max="8712" width="15" style="3" customWidth="1"/>
    <col min="8713" max="8713" width="10.5703125" style="3" customWidth="1"/>
    <col min="8714" max="8714" width="18.85546875" style="3" bestFit="1" customWidth="1"/>
    <col min="8715" max="8715" width="11.85546875" style="3" bestFit="1" customWidth="1"/>
    <col min="8716" max="8716" width="11.85546875" style="3" customWidth="1"/>
    <col min="8717" max="8717" width="11.28515625" style="3" customWidth="1"/>
    <col min="8718" max="8718" width="15.28515625" style="3" customWidth="1"/>
    <col min="8719" max="8719" width="21.5703125" style="3" customWidth="1"/>
    <col min="8720" max="8720" width="16.7109375" style="3" customWidth="1"/>
    <col min="8721" max="8721" width="12" style="3" customWidth="1"/>
    <col min="8722" max="8722" width="15" style="3" customWidth="1"/>
    <col min="8723" max="8723" width="13" style="3" customWidth="1"/>
    <col min="8724" max="8724" width="13.42578125" style="3" bestFit="1" customWidth="1"/>
    <col min="8725" max="8725" width="15.28515625" style="3" customWidth="1"/>
    <col min="8726" max="8726" width="9.140625" style="3" customWidth="1"/>
    <col min="8727" max="8727" width="10.42578125" style="3" customWidth="1"/>
    <col min="8728" max="8728" width="9.140625" style="3" customWidth="1"/>
    <col min="8729" max="8729" width="20.140625" style="3" customWidth="1"/>
    <col min="8730" max="8960" width="9.140625" style="3"/>
    <col min="8961" max="8961" width="8.140625" style="3" customWidth="1"/>
    <col min="8962" max="8962" width="21.7109375" style="3" customWidth="1"/>
    <col min="8963" max="8963" width="18.7109375" style="3" customWidth="1"/>
    <col min="8964" max="8964" width="13.5703125" style="3" customWidth="1"/>
    <col min="8965" max="8965" width="11.140625" style="3" customWidth="1"/>
    <col min="8966" max="8966" width="15" style="3" customWidth="1"/>
    <col min="8967" max="8967" width="14.85546875" style="3" customWidth="1"/>
    <col min="8968" max="8968" width="15" style="3" customWidth="1"/>
    <col min="8969" max="8969" width="10.5703125" style="3" customWidth="1"/>
    <col min="8970" max="8970" width="18.85546875" style="3" bestFit="1" customWidth="1"/>
    <col min="8971" max="8971" width="11.85546875" style="3" bestFit="1" customWidth="1"/>
    <col min="8972" max="8972" width="11.85546875" style="3" customWidth="1"/>
    <col min="8973" max="8973" width="11.28515625" style="3" customWidth="1"/>
    <col min="8974" max="8974" width="15.28515625" style="3" customWidth="1"/>
    <col min="8975" max="8975" width="21.5703125" style="3" customWidth="1"/>
    <col min="8976" max="8976" width="16.7109375" style="3" customWidth="1"/>
    <col min="8977" max="8977" width="12" style="3" customWidth="1"/>
    <col min="8978" max="8978" width="15" style="3" customWidth="1"/>
    <col min="8979" max="8979" width="13" style="3" customWidth="1"/>
    <col min="8980" max="8980" width="13.42578125" style="3" bestFit="1" customWidth="1"/>
    <col min="8981" max="8981" width="15.28515625" style="3" customWidth="1"/>
    <col min="8982" max="8982" width="9.140625" style="3" customWidth="1"/>
    <col min="8983" max="8983" width="10.42578125" style="3" customWidth="1"/>
    <col min="8984" max="8984" width="9.140625" style="3" customWidth="1"/>
    <col min="8985" max="8985" width="20.140625" style="3" customWidth="1"/>
    <col min="8986" max="9216" width="9.140625" style="3"/>
    <col min="9217" max="9217" width="8.140625" style="3" customWidth="1"/>
    <col min="9218" max="9218" width="21.7109375" style="3" customWidth="1"/>
    <col min="9219" max="9219" width="18.7109375" style="3" customWidth="1"/>
    <col min="9220" max="9220" width="13.5703125" style="3" customWidth="1"/>
    <col min="9221" max="9221" width="11.140625" style="3" customWidth="1"/>
    <col min="9222" max="9222" width="15" style="3" customWidth="1"/>
    <col min="9223" max="9223" width="14.85546875" style="3" customWidth="1"/>
    <col min="9224" max="9224" width="15" style="3" customWidth="1"/>
    <col min="9225" max="9225" width="10.5703125" style="3" customWidth="1"/>
    <col min="9226" max="9226" width="18.85546875" style="3" bestFit="1" customWidth="1"/>
    <col min="9227" max="9227" width="11.85546875" style="3" bestFit="1" customWidth="1"/>
    <col min="9228" max="9228" width="11.85546875" style="3" customWidth="1"/>
    <col min="9229" max="9229" width="11.28515625" style="3" customWidth="1"/>
    <col min="9230" max="9230" width="15.28515625" style="3" customWidth="1"/>
    <col min="9231" max="9231" width="21.5703125" style="3" customWidth="1"/>
    <col min="9232" max="9232" width="16.7109375" style="3" customWidth="1"/>
    <col min="9233" max="9233" width="12" style="3" customWidth="1"/>
    <col min="9234" max="9234" width="15" style="3" customWidth="1"/>
    <col min="9235" max="9235" width="13" style="3" customWidth="1"/>
    <col min="9236" max="9236" width="13.42578125" style="3" bestFit="1" customWidth="1"/>
    <col min="9237" max="9237" width="15.28515625" style="3" customWidth="1"/>
    <col min="9238" max="9238" width="9.140625" style="3" customWidth="1"/>
    <col min="9239" max="9239" width="10.42578125" style="3" customWidth="1"/>
    <col min="9240" max="9240" width="9.140625" style="3" customWidth="1"/>
    <col min="9241" max="9241" width="20.140625" style="3" customWidth="1"/>
    <col min="9242" max="9472" width="9.140625" style="3"/>
    <col min="9473" max="9473" width="8.140625" style="3" customWidth="1"/>
    <col min="9474" max="9474" width="21.7109375" style="3" customWidth="1"/>
    <col min="9475" max="9475" width="18.7109375" style="3" customWidth="1"/>
    <col min="9476" max="9476" width="13.5703125" style="3" customWidth="1"/>
    <col min="9477" max="9477" width="11.140625" style="3" customWidth="1"/>
    <col min="9478" max="9478" width="15" style="3" customWidth="1"/>
    <col min="9479" max="9479" width="14.85546875" style="3" customWidth="1"/>
    <col min="9480" max="9480" width="15" style="3" customWidth="1"/>
    <col min="9481" max="9481" width="10.5703125" style="3" customWidth="1"/>
    <col min="9482" max="9482" width="18.85546875" style="3" bestFit="1" customWidth="1"/>
    <col min="9483" max="9483" width="11.85546875" style="3" bestFit="1" customWidth="1"/>
    <col min="9484" max="9484" width="11.85546875" style="3" customWidth="1"/>
    <col min="9485" max="9485" width="11.28515625" style="3" customWidth="1"/>
    <col min="9486" max="9486" width="15.28515625" style="3" customWidth="1"/>
    <col min="9487" max="9487" width="21.5703125" style="3" customWidth="1"/>
    <col min="9488" max="9488" width="16.7109375" style="3" customWidth="1"/>
    <col min="9489" max="9489" width="12" style="3" customWidth="1"/>
    <col min="9490" max="9490" width="15" style="3" customWidth="1"/>
    <col min="9491" max="9491" width="13" style="3" customWidth="1"/>
    <col min="9492" max="9492" width="13.42578125" style="3" bestFit="1" customWidth="1"/>
    <col min="9493" max="9493" width="15.28515625" style="3" customWidth="1"/>
    <col min="9494" max="9494" width="9.140625" style="3" customWidth="1"/>
    <col min="9495" max="9495" width="10.42578125" style="3" customWidth="1"/>
    <col min="9496" max="9496" width="9.140625" style="3" customWidth="1"/>
    <col min="9497" max="9497" width="20.140625" style="3" customWidth="1"/>
    <col min="9498" max="9728" width="9.140625" style="3"/>
    <col min="9729" max="9729" width="8.140625" style="3" customWidth="1"/>
    <col min="9730" max="9730" width="21.7109375" style="3" customWidth="1"/>
    <col min="9731" max="9731" width="18.7109375" style="3" customWidth="1"/>
    <col min="9732" max="9732" width="13.5703125" style="3" customWidth="1"/>
    <col min="9733" max="9733" width="11.140625" style="3" customWidth="1"/>
    <col min="9734" max="9734" width="15" style="3" customWidth="1"/>
    <col min="9735" max="9735" width="14.85546875" style="3" customWidth="1"/>
    <col min="9736" max="9736" width="15" style="3" customWidth="1"/>
    <col min="9737" max="9737" width="10.5703125" style="3" customWidth="1"/>
    <col min="9738" max="9738" width="18.85546875" style="3" bestFit="1" customWidth="1"/>
    <col min="9739" max="9739" width="11.85546875" style="3" bestFit="1" customWidth="1"/>
    <col min="9740" max="9740" width="11.85546875" style="3" customWidth="1"/>
    <col min="9741" max="9741" width="11.28515625" style="3" customWidth="1"/>
    <col min="9742" max="9742" width="15.28515625" style="3" customWidth="1"/>
    <col min="9743" max="9743" width="21.5703125" style="3" customWidth="1"/>
    <col min="9744" max="9744" width="16.7109375" style="3" customWidth="1"/>
    <col min="9745" max="9745" width="12" style="3" customWidth="1"/>
    <col min="9746" max="9746" width="15" style="3" customWidth="1"/>
    <col min="9747" max="9747" width="13" style="3" customWidth="1"/>
    <col min="9748" max="9748" width="13.42578125" style="3" bestFit="1" customWidth="1"/>
    <col min="9749" max="9749" width="15.28515625" style="3" customWidth="1"/>
    <col min="9750" max="9750" width="9.140625" style="3" customWidth="1"/>
    <col min="9751" max="9751" width="10.42578125" style="3" customWidth="1"/>
    <col min="9752" max="9752" width="9.140625" style="3" customWidth="1"/>
    <col min="9753" max="9753" width="20.140625" style="3" customWidth="1"/>
    <col min="9754" max="9984" width="9.140625" style="3"/>
    <col min="9985" max="9985" width="8.140625" style="3" customWidth="1"/>
    <col min="9986" max="9986" width="21.7109375" style="3" customWidth="1"/>
    <col min="9987" max="9987" width="18.7109375" style="3" customWidth="1"/>
    <col min="9988" max="9988" width="13.5703125" style="3" customWidth="1"/>
    <col min="9989" max="9989" width="11.140625" style="3" customWidth="1"/>
    <col min="9990" max="9990" width="15" style="3" customWidth="1"/>
    <col min="9991" max="9991" width="14.85546875" style="3" customWidth="1"/>
    <col min="9992" max="9992" width="15" style="3" customWidth="1"/>
    <col min="9993" max="9993" width="10.5703125" style="3" customWidth="1"/>
    <col min="9994" max="9994" width="18.85546875" style="3" bestFit="1" customWidth="1"/>
    <col min="9995" max="9995" width="11.85546875" style="3" bestFit="1" customWidth="1"/>
    <col min="9996" max="9996" width="11.85546875" style="3" customWidth="1"/>
    <col min="9997" max="9997" width="11.28515625" style="3" customWidth="1"/>
    <col min="9998" max="9998" width="15.28515625" style="3" customWidth="1"/>
    <col min="9999" max="9999" width="21.5703125" style="3" customWidth="1"/>
    <col min="10000" max="10000" width="16.7109375" style="3" customWidth="1"/>
    <col min="10001" max="10001" width="12" style="3" customWidth="1"/>
    <col min="10002" max="10002" width="15" style="3" customWidth="1"/>
    <col min="10003" max="10003" width="13" style="3" customWidth="1"/>
    <col min="10004" max="10004" width="13.42578125" style="3" bestFit="1" customWidth="1"/>
    <col min="10005" max="10005" width="15.28515625" style="3" customWidth="1"/>
    <col min="10006" max="10006" width="9.140625" style="3" customWidth="1"/>
    <col min="10007" max="10007" width="10.42578125" style="3" customWidth="1"/>
    <col min="10008" max="10008" width="9.140625" style="3" customWidth="1"/>
    <col min="10009" max="10009" width="20.140625" style="3" customWidth="1"/>
    <col min="10010" max="10240" width="9.140625" style="3"/>
    <col min="10241" max="10241" width="8.140625" style="3" customWidth="1"/>
    <col min="10242" max="10242" width="21.7109375" style="3" customWidth="1"/>
    <col min="10243" max="10243" width="18.7109375" style="3" customWidth="1"/>
    <col min="10244" max="10244" width="13.5703125" style="3" customWidth="1"/>
    <col min="10245" max="10245" width="11.140625" style="3" customWidth="1"/>
    <col min="10246" max="10246" width="15" style="3" customWidth="1"/>
    <col min="10247" max="10247" width="14.85546875" style="3" customWidth="1"/>
    <col min="10248" max="10248" width="15" style="3" customWidth="1"/>
    <col min="10249" max="10249" width="10.5703125" style="3" customWidth="1"/>
    <col min="10250" max="10250" width="18.85546875" style="3" bestFit="1" customWidth="1"/>
    <col min="10251" max="10251" width="11.85546875" style="3" bestFit="1" customWidth="1"/>
    <col min="10252" max="10252" width="11.85546875" style="3" customWidth="1"/>
    <col min="10253" max="10253" width="11.28515625" style="3" customWidth="1"/>
    <col min="10254" max="10254" width="15.28515625" style="3" customWidth="1"/>
    <col min="10255" max="10255" width="21.5703125" style="3" customWidth="1"/>
    <col min="10256" max="10256" width="16.7109375" style="3" customWidth="1"/>
    <col min="10257" max="10257" width="12" style="3" customWidth="1"/>
    <col min="10258" max="10258" width="15" style="3" customWidth="1"/>
    <col min="10259" max="10259" width="13" style="3" customWidth="1"/>
    <col min="10260" max="10260" width="13.42578125" style="3" bestFit="1" customWidth="1"/>
    <col min="10261" max="10261" width="15.28515625" style="3" customWidth="1"/>
    <col min="10262" max="10262" width="9.140625" style="3" customWidth="1"/>
    <col min="10263" max="10263" width="10.42578125" style="3" customWidth="1"/>
    <col min="10264" max="10264" width="9.140625" style="3" customWidth="1"/>
    <col min="10265" max="10265" width="20.140625" style="3" customWidth="1"/>
    <col min="10266" max="10496" width="9.140625" style="3"/>
    <col min="10497" max="10497" width="8.140625" style="3" customWidth="1"/>
    <col min="10498" max="10498" width="21.7109375" style="3" customWidth="1"/>
    <col min="10499" max="10499" width="18.7109375" style="3" customWidth="1"/>
    <col min="10500" max="10500" width="13.5703125" style="3" customWidth="1"/>
    <col min="10501" max="10501" width="11.140625" style="3" customWidth="1"/>
    <col min="10502" max="10502" width="15" style="3" customWidth="1"/>
    <col min="10503" max="10503" width="14.85546875" style="3" customWidth="1"/>
    <col min="10504" max="10504" width="15" style="3" customWidth="1"/>
    <col min="10505" max="10505" width="10.5703125" style="3" customWidth="1"/>
    <col min="10506" max="10506" width="18.85546875" style="3" bestFit="1" customWidth="1"/>
    <col min="10507" max="10507" width="11.85546875" style="3" bestFit="1" customWidth="1"/>
    <col min="10508" max="10508" width="11.85546875" style="3" customWidth="1"/>
    <col min="10509" max="10509" width="11.28515625" style="3" customWidth="1"/>
    <col min="10510" max="10510" width="15.28515625" style="3" customWidth="1"/>
    <col min="10511" max="10511" width="21.5703125" style="3" customWidth="1"/>
    <col min="10512" max="10512" width="16.7109375" style="3" customWidth="1"/>
    <col min="10513" max="10513" width="12" style="3" customWidth="1"/>
    <col min="10514" max="10514" width="15" style="3" customWidth="1"/>
    <col min="10515" max="10515" width="13" style="3" customWidth="1"/>
    <col min="10516" max="10516" width="13.42578125" style="3" bestFit="1" customWidth="1"/>
    <col min="10517" max="10517" width="15.28515625" style="3" customWidth="1"/>
    <col min="10518" max="10518" width="9.140625" style="3" customWidth="1"/>
    <col min="10519" max="10519" width="10.42578125" style="3" customWidth="1"/>
    <col min="10520" max="10520" width="9.140625" style="3" customWidth="1"/>
    <col min="10521" max="10521" width="20.140625" style="3" customWidth="1"/>
    <col min="10522" max="10752" width="9.140625" style="3"/>
    <col min="10753" max="10753" width="8.140625" style="3" customWidth="1"/>
    <col min="10754" max="10754" width="21.7109375" style="3" customWidth="1"/>
    <col min="10755" max="10755" width="18.7109375" style="3" customWidth="1"/>
    <col min="10756" max="10756" width="13.5703125" style="3" customWidth="1"/>
    <col min="10757" max="10757" width="11.140625" style="3" customWidth="1"/>
    <col min="10758" max="10758" width="15" style="3" customWidth="1"/>
    <col min="10759" max="10759" width="14.85546875" style="3" customWidth="1"/>
    <col min="10760" max="10760" width="15" style="3" customWidth="1"/>
    <col min="10761" max="10761" width="10.5703125" style="3" customWidth="1"/>
    <col min="10762" max="10762" width="18.85546875" style="3" bestFit="1" customWidth="1"/>
    <col min="10763" max="10763" width="11.85546875" style="3" bestFit="1" customWidth="1"/>
    <col min="10764" max="10764" width="11.85546875" style="3" customWidth="1"/>
    <col min="10765" max="10765" width="11.28515625" style="3" customWidth="1"/>
    <col min="10766" max="10766" width="15.28515625" style="3" customWidth="1"/>
    <col min="10767" max="10767" width="21.5703125" style="3" customWidth="1"/>
    <col min="10768" max="10768" width="16.7109375" style="3" customWidth="1"/>
    <col min="10769" max="10769" width="12" style="3" customWidth="1"/>
    <col min="10770" max="10770" width="15" style="3" customWidth="1"/>
    <col min="10771" max="10771" width="13" style="3" customWidth="1"/>
    <col min="10772" max="10772" width="13.42578125" style="3" bestFit="1" customWidth="1"/>
    <col min="10773" max="10773" width="15.28515625" style="3" customWidth="1"/>
    <col min="10774" max="10774" width="9.140625" style="3" customWidth="1"/>
    <col min="10775" max="10775" width="10.42578125" style="3" customWidth="1"/>
    <col min="10776" max="10776" width="9.140625" style="3" customWidth="1"/>
    <col min="10777" max="10777" width="20.140625" style="3" customWidth="1"/>
    <col min="10778" max="11008" width="9.140625" style="3"/>
    <col min="11009" max="11009" width="8.140625" style="3" customWidth="1"/>
    <col min="11010" max="11010" width="21.7109375" style="3" customWidth="1"/>
    <col min="11011" max="11011" width="18.7109375" style="3" customWidth="1"/>
    <col min="11012" max="11012" width="13.5703125" style="3" customWidth="1"/>
    <col min="11013" max="11013" width="11.140625" style="3" customWidth="1"/>
    <col min="11014" max="11014" width="15" style="3" customWidth="1"/>
    <col min="11015" max="11015" width="14.85546875" style="3" customWidth="1"/>
    <col min="11016" max="11016" width="15" style="3" customWidth="1"/>
    <col min="11017" max="11017" width="10.5703125" style="3" customWidth="1"/>
    <col min="11018" max="11018" width="18.85546875" style="3" bestFit="1" customWidth="1"/>
    <col min="11019" max="11019" width="11.85546875" style="3" bestFit="1" customWidth="1"/>
    <col min="11020" max="11020" width="11.85546875" style="3" customWidth="1"/>
    <col min="11021" max="11021" width="11.28515625" style="3" customWidth="1"/>
    <col min="11022" max="11022" width="15.28515625" style="3" customWidth="1"/>
    <col min="11023" max="11023" width="21.5703125" style="3" customWidth="1"/>
    <col min="11024" max="11024" width="16.7109375" style="3" customWidth="1"/>
    <col min="11025" max="11025" width="12" style="3" customWidth="1"/>
    <col min="11026" max="11026" width="15" style="3" customWidth="1"/>
    <col min="11027" max="11027" width="13" style="3" customWidth="1"/>
    <col min="11028" max="11028" width="13.42578125" style="3" bestFit="1" customWidth="1"/>
    <col min="11029" max="11029" width="15.28515625" style="3" customWidth="1"/>
    <col min="11030" max="11030" width="9.140625" style="3" customWidth="1"/>
    <col min="11031" max="11031" width="10.42578125" style="3" customWidth="1"/>
    <col min="11032" max="11032" width="9.140625" style="3" customWidth="1"/>
    <col min="11033" max="11033" width="20.140625" style="3" customWidth="1"/>
    <col min="11034" max="11264" width="9.140625" style="3"/>
    <col min="11265" max="11265" width="8.140625" style="3" customWidth="1"/>
    <col min="11266" max="11266" width="21.7109375" style="3" customWidth="1"/>
    <col min="11267" max="11267" width="18.7109375" style="3" customWidth="1"/>
    <col min="11268" max="11268" width="13.5703125" style="3" customWidth="1"/>
    <col min="11269" max="11269" width="11.140625" style="3" customWidth="1"/>
    <col min="11270" max="11270" width="15" style="3" customWidth="1"/>
    <col min="11271" max="11271" width="14.85546875" style="3" customWidth="1"/>
    <col min="11272" max="11272" width="15" style="3" customWidth="1"/>
    <col min="11273" max="11273" width="10.5703125" style="3" customWidth="1"/>
    <col min="11274" max="11274" width="18.85546875" style="3" bestFit="1" customWidth="1"/>
    <col min="11275" max="11275" width="11.85546875" style="3" bestFit="1" customWidth="1"/>
    <col min="11276" max="11276" width="11.85546875" style="3" customWidth="1"/>
    <col min="11277" max="11277" width="11.28515625" style="3" customWidth="1"/>
    <col min="11278" max="11278" width="15.28515625" style="3" customWidth="1"/>
    <col min="11279" max="11279" width="21.5703125" style="3" customWidth="1"/>
    <col min="11280" max="11280" width="16.7109375" style="3" customWidth="1"/>
    <col min="11281" max="11281" width="12" style="3" customWidth="1"/>
    <col min="11282" max="11282" width="15" style="3" customWidth="1"/>
    <col min="11283" max="11283" width="13" style="3" customWidth="1"/>
    <col min="11284" max="11284" width="13.42578125" style="3" bestFit="1" customWidth="1"/>
    <col min="11285" max="11285" width="15.28515625" style="3" customWidth="1"/>
    <col min="11286" max="11286" width="9.140625" style="3" customWidth="1"/>
    <col min="11287" max="11287" width="10.42578125" style="3" customWidth="1"/>
    <col min="11288" max="11288" width="9.140625" style="3" customWidth="1"/>
    <col min="11289" max="11289" width="20.140625" style="3" customWidth="1"/>
    <col min="11290" max="11520" width="9.140625" style="3"/>
    <col min="11521" max="11521" width="8.140625" style="3" customWidth="1"/>
    <col min="11522" max="11522" width="21.7109375" style="3" customWidth="1"/>
    <col min="11523" max="11523" width="18.7109375" style="3" customWidth="1"/>
    <col min="11524" max="11524" width="13.5703125" style="3" customWidth="1"/>
    <col min="11525" max="11525" width="11.140625" style="3" customWidth="1"/>
    <col min="11526" max="11526" width="15" style="3" customWidth="1"/>
    <col min="11527" max="11527" width="14.85546875" style="3" customWidth="1"/>
    <col min="11528" max="11528" width="15" style="3" customWidth="1"/>
    <col min="11529" max="11529" width="10.5703125" style="3" customWidth="1"/>
    <col min="11530" max="11530" width="18.85546875" style="3" bestFit="1" customWidth="1"/>
    <col min="11531" max="11531" width="11.85546875" style="3" bestFit="1" customWidth="1"/>
    <col min="11532" max="11532" width="11.85546875" style="3" customWidth="1"/>
    <col min="11533" max="11533" width="11.28515625" style="3" customWidth="1"/>
    <col min="11534" max="11534" width="15.28515625" style="3" customWidth="1"/>
    <col min="11535" max="11535" width="21.5703125" style="3" customWidth="1"/>
    <col min="11536" max="11536" width="16.7109375" style="3" customWidth="1"/>
    <col min="11537" max="11537" width="12" style="3" customWidth="1"/>
    <col min="11538" max="11538" width="15" style="3" customWidth="1"/>
    <col min="11539" max="11539" width="13" style="3" customWidth="1"/>
    <col min="11540" max="11540" width="13.42578125" style="3" bestFit="1" customWidth="1"/>
    <col min="11541" max="11541" width="15.28515625" style="3" customWidth="1"/>
    <col min="11542" max="11542" width="9.140625" style="3" customWidth="1"/>
    <col min="11543" max="11543" width="10.42578125" style="3" customWidth="1"/>
    <col min="11544" max="11544" width="9.140625" style="3" customWidth="1"/>
    <col min="11545" max="11545" width="20.140625" style="3" customWidth="1"/>
    <col min="11546" max="11776" width="9.140625" style="3"/>
    <col min="11777" max="11777" width="8.140625" style="3" customWidth="1"/>
    <col min="11778" max="11778" width="21.7109375" style="3" customWidth="1"/>
    <col min="11779" max="11779" width="18.7109375" style="3" customWidth="1"/>
    <col min="11780" max="11780" width="13.5703125" style="3" customWidth="1"/>
    <col min="11781" max="11781" width="11.140625" style="3" customWidth="1"/>
    <col min="11782" max="11782" width="15" style="3" customWidth="1"/>
    <col min="11783" max="11783" width="14.85546875" style="3" customWidth="1"/>
    <col min="11784" max="11784" width="15" style="3" customWidth="1"/>
    <col min="11785" max="11785" width="10.5703125" style="3" customWidth="1"/>
    <col min="11786" max="11786" width="18.85546875" style="3" bestFit="1" customWidth="1"/>
    <col min="11787" max="11787" width="11.85546875" style="3" bestFit="1" customWidth="1"/>
    <col min="11788" max="11788" width="11.85546875" style="3" customWidth="1"/>
    <col min="11789" max="11789" width="11.28515625" style="3" customWidth="1"/>
    <col min="11790" max="11790" width="15.28515625" style="3" customWidth="1"/>
    <col min="11791" max="11791" width="21.5703125" style="3" customWidth="1"/>
    <col min="11792" max="11792" width="16.7109375" style="3" customWidth="1"/>
    <col min="11793" max="11793" width="12" style="3" customWidth="1"/>
    <col min="11794" max="11794" width="15" style="3" customWidth="1"/>
    <col min="11795" max="11795" width="13" style="3" customWidth="1"/>
    <col min="11796" max="11796" width="13.42578125" style="3" bestFit="1" customWidth="1"/>
    <col min="11797" max="11797" width="15.28515625" style="3" customWidth="1"/>
    <col min="11798" max="11798" width="9.140625" style="3" customWidth="1"/>
    <col min="11799" max="11799" width="10.42578125" style="3" customWidth="1"/>
    <col min="11800" max="11800" width="9.140625" style="3" customWidth="1"/>
    <col min="11801" max="11801" width="20.140625" style="3" customWidth="1"/>
    <col min="11802" max="12032" width="9.140625" style="3"/>
    <col min="12033" max="12033" width="8.140625" style="3" customWidth="1"/>
    <col min="12034" max="12034" width="21.7109375" style="3" customWidth="1"/>
    <col min="12035" max="12035" width="18.7109375" style="3" customWidth="1"/>
    <col min="12036" max="12036" width="13.5703125" style="3" customWidth="1"/>
    <col min="12037" max="12037" width="11.140625" style="3" customWidth="1"/>
    <col min="12038" max="12038" width="15" style="3" customWidth="1"/>
    <col min="12039" max="12039" width="14.85546875" style="3" customWidth="1"/>
    <col min="12040" max="12040" width="15" style="3" customWidth="1"/>
    <col min="12041" max="12041" width="10.5703125" style="3" customWidth="1"/>
    <col min="12042" max="12042" width="18.85546875" style="3" bestFit="1" customWidth="1"/>
    <col min="12043" max="12043" width="11.85546875" style="3" bestFit="1" customWidth="1"/>
    <col min="12044" max="12044" width="11.85546875" style="3" customWidth="1"/>
    <col min="12045" max="12045" width="11.28515625" style="3" customWidth="1"/>
    <col min="12046" max="12046" width="15.28515625" style="3" customWidth="1"/>
    <col min="12047" max="12047" width="21.5703125" style="3" customWidth="1"/>
    <col min="12048" max="12048" width="16.7109375" style="3" customWidth="1"/>
    <col min="12049" max="12049" width="12" style="3" customWidth="1"/>
    <col min="12050" max="12050" width="15" style="3" customWidth="1"/>
    <col min="12051" max="12051" width="13" style="3" customWidth="1"/>
    <col min="12052" max="12052" width="13.42578125" style="3" bestFit="1" customWidth="1"/>
    <col min="12053" max="12053" width="15.28515625" style="3" customWidth="1"/>
    <col min="12054" max="12054" width="9.140625" style="3" customWidth="1"/>
    <col min="12055" max="12055" width="10.42578125" style="3" customWidth="1"/>
    <col min="12056" max="12056" width="9.140625" style="3" customWidth="1"/>
    <col min="12057" max="12057" width="20.140625" style="3" customWidth="1"/>
    <col min="12058" max="12288" width="9.140625" style="3"/>
    <col min="12289" max="12289" width="8.140625" style="3" customWidth="1"/>
    <col min="12290" max="12290" width="21.7109375" style="3" customWidth="1"/>
    <col min="12291" max="12291" width="18.7109375" style="3" customWidth="1"/>
    <col min="12292" max="12292" width="13.5703125" style="3" customWidth="1"/>
    <col min="12293" max="12293" width="11.140625" style="3" customWidth="1"/>
    <col min="12294" max="12294" width="15" style="3" customWidth="1"/>
    <col min="12295" max="12295" width="14.85546875" style="3" customWidth="1"/>
    <col min="12296" max="12296" width="15" style="3" customWidth="1"/>
    <col min="12297" max="12297" width="10.5703125" style="3" customWidth="1"/>
    <col min="12298" max="12298" width="18.85546875" style="3" bestFit="1" customWidth="1"/>
    <col min="12299" max="12299" width="11.85546875" style="3" bestFit="1" customWidth="1"/>
    <col min="12300" max="12300" width="11.85546875" style="3" customWidth="1"/>
    <col min="12301" max="12301" width="11.28515625" style="3" customWidth="1"/>
    <col min="12302" max="12302" width="15.28515625" style="3" customWidth="1"/>
    <col min="12303" max="12303" width="21.5703125" style="3" customWidth="1"/>
    <col min="12304" max="12304" width="16.7109375" style="3" customWidth="1"/>
    <col min="12305" max="12305" width="12" style="3" customWidth="1"/>
    <col min="12306" max="12306" width="15" style="3" customWidth="1"/>
    <col min="12307" max="12307" width="13" style="3" customWidth="1"/>
    <col min="12308" max="12308" width="13.42578125" style="3" bestFit="1" customWidth="1"/>
    <col min="12309" max="12309" width="15.28515625" style="3" customWidth="1"/>
    <col min="12310" max="12310" width="9.140625" style="3" customWidth="1"/>
    <col min="12311" max="12311" width="10.42578125" style="3" customWidth="1"/>
    <col min="12312" max="12312" width="9.140625" style="3" customWidth="1"/>
    <col min="12313" max="12313" width="20.140625" style="3" customWidth="1"/>
    <col min="12314" max="12544" width="9.140625" style="3"/>
    <col min="12545" max="12545" width="8.140625" style="3" customWidth="1"/>
    <col min="12546" max="12546" width="21.7109375" style="3" customWidth="1"/>
    <col min="12547" max="12547" width="18.7109375" style="3" customWidth="1"/>
    <col min="12548" max="12548" width="13.5703125" style="3" customWidth="1"/>
    <col min="12549" max="12549" width="11.140625" style="3" customWidth="1"/>
    <col min="12550" max="12550" width="15" style="3" customWidth="1"/>
    <col min="12551" max="12551" width="14.85546875" style="3" customWidth="1"/>
    <col min="12552" max="12552" width="15" style="3" customWidth="1"/>
    <col min="12553" max="12553" width="10.5703125" style="3" customWidth="1"/>
    <col min="12554" max="12554" width="18.85546875" style="3" bestFit="1" customWidth="1"/>
    <col min="12555" max="12555" width="11.85546875" style="3" bestFit="1" customWidth="1"/>
    <col min="12556" max="12556" width="11.85546875" style="3" customWidth="1"/>
    <col min="12557" max="12557" width="11.28515625" style="3" customWidth="1"/>
    <col min="12558" max="12558" width="15.28515625" style="3" customWidth="1"/>
    <col min="12559" max="12559" width="21.5703125" style="3" customWidth="1"/>
    <col min="12560" max="12560" width="16.7109375" style="3" customWidth="1"/>
    <col min="12561" max="12561" width="12" style="3" customWidth="1"/>
    <col min="12562" max="12562" width="15" style="3" customWidth="1"/>
    <col min="12563" max="12563" width="13" style="3" customWidth="1"/>
    <col min="12564" max="12564" width="13.42578125" style="3" bestFit="1" customWidth="1"/>
    <col min="12565" max="12565" width="15.28515625" style="3" customWidth="1"/>
    <col min="12566" max="12566" width="9.140625" style="3" customWidth="1"/>
    <col min="12567" max="12567" width="10.42578125" style="3" customWidth="1"/>
    <col min="12568" max="12568" width="9.140625" style="3" customWidth="1"/>
    <col min="12569" max="12569" width="20.140625" style="3" customWidth="1"/>
    <col min="12570" max="12800" width="9.140625" style="3"/>
    <col min="12801" max="12801" width="8.140625" style="3" customWidth="1"/>
    <col min="12802" max="12802" width="21.7109375" style="3" customWidth="1"/>
    <col min="12803" max="12803" width="18.7109375" style="3" customWidth="1"/>
    <col min="12804" max="12804" width="13.5703125" style="3" customWidth="1"/>
    <col min="12805" max="12805" width="11.140625" style="3" customWidth="1"/>
    <col min="12806" max="12806" width="15" style="3" customWidth="1"/>
    <col min="12807" max="12807" width="14.85546875" style="3" customWidth="1"/>
    <col min="12808" max="12808" width="15" style="3" customWidth="1"/>
    <col min="12809" max="12809" width="10.5703125" style="3" customWidth="1"/>
    <col min="12810" max="12810" width="18.85546875" style="3" bestFit="1" customWidth="1"/>
    <col min="12811" max="12811" width="11.85546875" style="3" bestFit="1" customWidth="1"/>
    <col min="12812" max="12812" width="11.85546875" style="3" customWidth="1"/>
    <col min="12813" max="12813" width="11.28515625" style="3" customWidth="1"/>
    <col min="12814" max="12814" width="15.28515625" style="3" customWidth="1"/>
    <col min="12815" max="12815" width="21.5703125" style="3" customWidth="1"/>
    <col min="12816" max="12816" width="16.7109375" style="3" customWidth="1"/>
    <col min="12817" max="12817" width="12" style="3" customWidth="1"/>
    <col min="12818" max="12818" width="15" style="3" customWidth="1"/>
    <col min="12819" max="12819" width="13" style="3" customWidth="1"/>
    <col min="12820" max="12820" width="13.42578125" style="3" bestFit="1" customWidth="1"/>
    <col min="12821" max="12821" width="15.28515625" style="3" customWidth="1"/>
    <col min="12822" max="12822" width="9.140625" style="3" customWidth="1"/>
    <col min="12823" max="12823" width="10.42578125" style="3" customWidth="1"/>
    <col min="12824" max="12824" width="9.140625" style="3" customWidth="1"/>
    <col min="12825" max="12825" width="20.140625" style="3" customWidth="1"/>
    <col min="12826" max="13056" width="9.140625" style="3"/>
    <col min="13057" max="13057" width="8.140625" style="3" customWidth="1"/>
    <col min="13058" max="13058" width="21.7109375" style="3" customWidth="1"/>
    <col min="13059" max="13059" width="18.7109375" style="3" customWidth="1"/>
    <col min="13060" max="13060" width="13.5703125" style="3" customWidth="1"/>
    <col min="13061" max="13061" width="11.140625" style="3" customWidth="1"/>
    <col min="13062" max="13062" width="15" style="3" customWidth="1"/>
    <col min="13063" max="13063" width="14.85546875" style="3" customWidth="1"/>
    <col min="13064" max="13064" width="15" style="3" customWidth="1"/>
    <col min="13065" max="13065" width="10.5703125" style="3" customWidth="1"/>
    <col min="13066" max="13066" width="18.85546875" style="3" bestFit="1" customWidth="1"/>
    <col min="13067" max="13067" width="11.85546875" style="3" bestFit="1" customWidth="1"/>
    <col min="13068" max="13068" width="11.85546875" style="3" customWidth="1"/>
    <col min="13069" max="13069" width="11.28515625" style="3" customWidth="1"/>
    <col min="13070" max="13070" width="15.28515625" style="3" customWidth="1"/>
    <col min="13071" max="13071" width="21.5703125" style="3" customWidth="1"/>
    <col min="13072" max="13072" width="16.7109375" style="3" customWidth="1"/>
    <col min="13073" max="13073" width="12" style="3" customWidth="1"/>
    <col min="13074" max="13074" width="15" style="3" customWidth="1"/>
    <col min="13075" max="13075" width="13" style="3" customWidth="1"/>
    <col min="13076" max="13076" width="13.42578125" style="3" bestFit="1" customWidth="1"/>
    <col min="13077" max="13077" width="15.28515625" style="3" customWidth="1"/>
    <col min="13078" max="13078" width="9.140625" style="3" customWidth="1"/>
    <col min="13079" max="13079" width="10.42578125" style="3" customWidth="1"/>
    <col min="13080" max="13080" width="9.140625" style="3" customWidth="1"/>
    <col min="13081" max="13081" width="20.140625" style="3" customWidth="1"/>
    <col min="13082" max="13312" width="9.140625" style="3"/>
    <col min="13313" max="13313" width="8.140625" style="3" customWidth="1"/>
    <col min="13314" max="13314" width="21.7109375" style="3" customWidth="1"/>
    <col min="13315" max="13315" width="18.7109375" style="3" customWidth="1"/>
    <col min="13316" max="13316" width="13.5703125" style="3" customWidth="1"/>
    <col min="13317" max="13317" width="11.140625" style="3" customWidth="1"/>
    <col min="13318" max="13318" width="15" style="3" customWidth="1"/>
    <col min="13319" max="13319" width="14.85546875" style="3" customWidth="1"/>
    <col min="13320" max="13320" width="15" style="3" customWidth="1"/>
    <col min="13321" max="13321" width="10.5703125" style="3" customWidth="1"/>
    <col min="13322" max="13322" width="18.85546875" style="3" bestFit="1" customWidth="1"/>
    <col min="13323" max="13323" width="11.85546875" style="3" bestFit="1" customWidth="1"/>
    <col min="13324" max="13324" width="11.85546875" style="3" customWidth="1"/>
    <col min="13325" max="13325" width="11.28515625" style="3" customWidth="1"/>
    <col min="13326" max="13326" width="15.28515625" style="3" customWidth="1"/>
    <col min="13327" max="13327" width="21.5703125" style="3" customWidth="1"/>
    <col min="13328" max="13328" width="16.7109375" style="3" customWidth="1"/>
    <col min="13329" max="13329" width="12" style="3" customWidth="1"/>
    <col min="13330" max="13330" width="15" style="3" customWidth="1"/>
    <col min="13331" max="13331" width="13" style="3" customWidth="1"/>
    <col min="13332" max="13332" width="13.42578125" style="3" bestFit="1" customWidth="1"/>
    <col min="13333" max="13333" width="15.28515625" style="3" customWidth="1"/>
    <col min="13334" max="13334" width="9.140625" style="3" customWidth="1"/>
    <col min="13335" max="13335" width="10.42578125" style="3" customWidth="1"/>
    <col min="13336" max="13336" width="9.140625" style="3" customWidth="1"/>
    <col min="13337" max="13337" width="20.140625" style="3" customWidth="1"/>
    <col min="13338" max="13568" width="9.140625" style="3"/>
    <col min="13569" max="13569" width="8.140625" style="3" customWidth="1"/>
    <col min="13570" max="13570" width="21.7109375" style="3" customWidth="1"/>
    <col min="13571" max="13571" width="18.7109375" style="3" customWidth="1"/>
    <col min="13572" max="13572" width="13.5703125" style="3" customWidth="1"/>
    <col min="13573" max="13573" width="11.140625" style="3" customWidth="1"/>
    <col min="13574" max="13574" width="15" style="3" customWidth="1"/>
    <col min="13575" max="13575" width="14.85546875" style="3" customWidth="1"/>
    <col min="13576" max="13576" width="15" style="3" customWidth="1"/>
    <col min="13577" max="13577" width="10.5703125" style="3" customWidth="1"/>
    <col min="13578" max="13578" width="18.85546875" style="3" bestFit="1" customWidth="1"/>
    <col min="13579" max="13579" width="11.85546875" style="3" bestFit="1" customWidth="1"/>
    <col min="13580" max="13580" width="11.85546875" style="3" customWidth="1"/>
    <col min="13581" max="13581" width="11.28515625" style="3" customWidth="1"/>
    <col min="13582" max="13582" width="15.28515625" style="3" customWidth="1"/>
    <col min="13583" max="13583" width="21.5703125" style="3" customWidth="1"/>
    <col min="13584" max="13584" width="16.7109375" style="3" customWidth="1"/>
    <col min="13585" max="13585" width="12" style="3" customWidth="1"/>
    <col min="13586" max="13586" width="15" style="3" customWidth="1"/>
    <col min="13587" max="13587" width="13" style="3" customWidth="1"/>
    <col min="13588" max="13588" width="13.42578125" style="3" bestFit="1" customWidth="1"/>
    <col min="13589" max="13589" width="15.28515625" style="3" customWidth="1"/>
    <col min="13590" max="13590" width="9.140625" style="3" customWidth="1"/>
    <col min="13591" max="13591" width="10.42578125" style="3" customWidth="1"/>
    <col min="13592" max="13592" width="9.140625" style="3" customWidth="1"/>
    <col min="13593" max="13593" width="20.140625" style="3" customWidth="1"/>
    <col min="13594" max="13824" width="9.140625" style="3"/>
    <col min="13825" max="13825" width="8.140625" style="3" customWidth="1"/>
    <col min="13826" max="13826" width="21.7109375" style="3" customWidth="1"/>
    <col min="13827" max="13827" width="18.7109375" style="3" customWidth="1"/>
    <col min="13828" max="13828" width="13.5703125" style="3" customWidth="1"/>
    <col min="13829" max="13829" width="11.140625" style="3" customWidth="1"/>
    <col min="13830" max="13830" width="15" style="3" customWidth="1"/>
    <col min="13831" max="13831" width="14.85546875" style="3" customWidth="1"/>
    <col min="13832" max="13832" width="15" style="3" customWidth="1"/>
    <col min="13833" max="13833" width="10.5703125" style="3" customWidth="1"/>
    <col min="13834" max="13834" width="18.85546875" style="3" bestFit="1" customWidth="1"/>
    <col min="13835" max="13835" width="11.85546875" style="3" bestFit="1" customWidth="1"/>
    <col min="13836" max="13836" width="11.85546875" style="3" customWidth="1"/>
    <col min="13837" max="13837" width="11.28515625" style="3" customWidth="1"/>
    <col min="13838" max="13838" width="15.28515625" style="3" customWidth="1"/>
    <col min="13839" max="13839" width="21.5703125" style="3" customWidth="1"/>
    <col min="13840" max="13840" width="16.7109375" style="3" customWidth="1"/>
    <col min="13841" max="13841" width="12" style="3" customWidth="1"/>
    <col min="13842" max="13842" width="15" style="3" customWidth="1"/>
    <col min="13843" max="13843" width="13" style="3" customWidth="1"/>
    <col min="13844" max="13844" width="13.42578125" style="3" bestFit="1" customWidth="1"/>
    <col min="13845" max="13845" width="15.28515625" style="3" customWidth="1"/>
    <col min="13846" max="13846" width="9.140625" style="3" customWidth="1"/>
    <col min="13847" max="13847" width="10.42578125" style="3" customWidth="1"/>
    <col min="13848" max="13848" width="9.140625" style="3" customWidth="1"/>
    <col min="13849" max="13849" width="20.140625" style="3" customWidth="1"/>
    <col min="13850" max="14080" width="9.140625" style="3"/>
    <col min="14081" max="14081" width="8.140625" style="3" customWidth="1"/>
    <col min="14082" max="14082" width="21.7109375" style="3" customWidth="1"/>
    <col min="14083" max="14083" width="18.7109375" style="3" customWidth="1"/>
    <col min="14084" max="14084" width="13.5703125" style="3" customWidth="1"/>
    <col min="14085" max="14085" width="11.140625" style="3" customWidth="1"/>
    <col min="14086" max="14086" width="15" style="3" customWidth="1"/>
    <col min="14087" max="14087" width="14.85546875" style="3" customWidth="1"/>
    <col min="14088" max="14088" width="15" style="3" customWidth="1"/>
    <col min="14089" max="14089" width="10.5703125" style="3" customWidth="1"/>
    <col min="14090" max="14090" width="18.85546875" style="3" bestFit="1" customWidth="1"/>
    <col min="14091" max="14091" width="11.85546875" style="3" bestFit="1" customWidth="1"/>
    <col min="14092" max="14092" width="11.85546875" style="3" customWidth="1"/>
    <col min="14093" max="14093" width="11.28515625" style="3" customWidth="1"/>
    <col min="14094" max="14094" width="15.28515625" style="3" customWidth="1"/>
    <col min="14095" max="14095" width="21.5703125" style="3" customWidth="1"/>
    <col min="14096" max="14096" width="16.7109375" style="3" customWidth="1"/>
    <col min="14097" max="14097" width="12" style="3" customWidth="1"/>
    <col min="14098" max="14098" width="15" style="3" customWidth="1"/>
    <col min="14099" max="14099" width="13" style="3" customWidth="1"/>
    <col min="14100" max="14100" width="13.42578125" style="3" bestFit="1" customWidth="1"/>
    <col min="14101" max="14101" width="15.28515625" style="3" customWidth="1"/>
    <col min="14102" max="14102" width="9.140625" style="3" customWidth="1"/>
    <col min="14103" max="14103" width="10.42578125" style="3" customWidth="1"/>
    <col min="14104" max="14104" width="9.140625" style="3" customWidth="1"/>
    <col min="14105" max="14105" width="20.140625" style="3" customWidth="1"/>
    <col min="14106" max="14336" width="9.140625" style="3"/>
    <col min="14337" max="14337" width="8.140625" style="3" customWidth="1"/>
    <col min="14338" max="14338" width="21.7109375" style="3" customWidth="1"/>
    <col min="14339" max="14339" width="18.7109375" style="3" customWidth="1"/>
    <col min="14340" max="14340" width="13.5703125" style="3" customWidth="1"/>
    <col min="14341" max="14341" width="11.140625" style="3" customWidth="1"/>
    <col min="14342" max="14342" width="15" style="3" customWidth="1"/>
    <col min="14343" max="14343" width="14.85546875" style="3" customWidth="1"/>
    <col min="14344" max="14344" width="15" style="3" customWidth="1"/>
    <col min="14345" max="14345" width="10.5703125" style="3" customWidth="1"/>
    <col min="14346" max="14346" width="18.85546875" style="3" bestFit="1" customWidth="1"/>
    <col min="14347" max="14347" width="11.85546875" style="3" bestFit="1" customWidth="1"/>
    <col min="14348" max="14348" width="11.85546875" style="3" customWidth="1"/>
    <col min="14349" max="14349" width="11.28515625" style="3" customWidth="1"/>
    <col min="14350" max="14350" width="15.28515625" style="3" customWidth="1"/>
    <col min="14351" max="14351" width="21.5703125" style="3" customWidth="1"/>
    <col min="14352" max="14352" width="16.7109375" style="3" customWidth="1"/>
    <col min="14353" max="14353" width="12" style="3" customWidth="1"/>
    <col min="14354" max="14354" width="15" style="3" customWidth="1"/>
    <col min="14355" max="14355" width="13" style="3" customWidth="1"/>
    <col min="14356" max="14356" width="13.42578125" style="3" bestFit="1" customWidth="1"/>
    <col min="14357" max="14357" width="15.28515625" style="3" customWidth="1"/>
    <col min="14358" max="14358" width="9.140625" style="3" customWidth="1"/>
    <col min="14359" max="14359" width="10.42578125" style="3" customWidth="1"/>
    <col min="14360" max="14360" width="9.140625" style="3" customWidth="1"/>
    <col min="14361" max="14361" width="20.140625" style="3" customWidth="1"/>
    <col min="14362" max="14592" width="9.140625" style="3"/>
    <col min="14593" max="14593" width="8.140625" style="3" customWidth="1"/>
    <col min="14594" max="14594" width="21.7109375" style="3" customWidth="1"/>
    <col min="14595" max="14595" width="18.7109375" style="3" customWidth="1"/>
    <col min="14596" max="14596" width="13.5703125" style="3" customWidth="1"/>
    <col min="14597" max="14597" width="11.140625" style="3" customWidth="1"/>
    <col min="14598" max="14598" width="15" style="3" customWidth="1"/>
    <col min="14599" max="14599" width="14.85546875" style="3" customWidth="1"/>
    <col min="14600" max="14600" width="15" style="3" customWidth="1"/>
    <col min="14601" max="14601" width="10.5703125" style="3" customWidth="1"/>
    <col min="14602" max="14602" width="18.85546875" style="3" bestFit="1" customWidth="1"/>
    <col min="14603" max="14603" width="11.85546875" style="3" bestFit="1" customWidth="1"/>
    <col min="14604" max="14604" width="11.85546875" style="3" customWidth="1"/>
    <col min="14605" max="14605" width="11.28515625" style="3" customWidth="1"/>
    <col min="14606" max="14606" width="15.28515625" style="3" customWidth="1"/>
    <col min="14607" max="14607" width="21.5703125" style="3" customWidth="1"/>
    <col min="14608" max="14608" width="16.7109375" style="3" customWidth="1"/>
    <col min="14609" max="14609" width="12" style="3" customWidth="1"/>
    <col min="14610" max="14610" width="15" style="3" customWidth="1"/>
    <col min="14611" max="14611" width="13" style="3" customWidth="1"/>
    <col min="14612" max="14612" width="13.42578125" style="3" bestFit="1" customWidth="1"/>
    <col min="14613" max="14613" width="15.28515625" style="3" customWidth="1"/>
    <col min="14614" max="14614" width="9.140625" style="3" customWidth="1"/>
    <col min="14615" max="14615" width="10.42578125" style="3" customWidth="1"/>
    <col min="14616" max="14616" width="9.140625" style="3" customWidth="1"/>
    <col min="14617" max="14617" width="20.140625" style="3" customWidth="1"/>
    <col min="14618" max="14848" width="9.140625" style="3"/>
    <col min="14849" max="14849" width="8.140625" style="3" customWidth="1"/>
    <col min="14850" max="14850" width="21.7109375" style="3" customWidth="1"/>
    <col min="14851" max="14851" width="18.7109375" style="3" customWidth="1"/>
    <col min="14852" max="14852" width="13.5703125" style="3" customWidth="1"/>
    <col min="14853" max="14853" width="11.140625" style="3" customWidth="1"/>
    <col min="14854" max="14854" width="15" style="3" customWidth="1"/>
    <col min="14855" max="14855" width="14.85546875" style="3" customWidth="1"/>
    <col min="14856" max="14856" width="15" style="3" customWidth="1"/>
    <col min="14857" max="14857" width="10.5703125" style="3" customWidth="1"/>
    <col min="14858" max="14858" width="18.85546875" style="3" bestFit="1" customWidth="1"/>
    <col min="14859" max="14859" width="11.85546875" style="3" bestFit="1" customWidth="1"/>
    <col min="14860" max="14860" width="11.85546875" style="3" customWidth="1"/>
    <col min="14861" max="14861" width="11.28515625" style="3" customWidth="1"/>
    <col min="14862" max="14862" width="15.28515625" style="3" customWidth="1"/>
    <col min="14863" max="14863" width="21.5703125" style="3" customWidth="1"/>
    <col min="14864" max="14864" width="16.7109375" style="3" customWidth="1"/>
    <col min="14865" max="14865" width="12" style="3" customWidth="1"/>
    <col min="14866" max="14866" width="15" style="3" customWidth="1"/>
    <col min="14867" max="14867" width="13" style="3" customWidth="1"/>
    <col min="14868" max="14868" width="13.42578125" style="3" bestFit="1" customWidth="1"/>
    <col min="14869" max="14869" width="15.28515625" style="3" customWidth="1"/>
    <col min="14870" max="14870" width="9.140625" style="3" customWidth="1"/>
    <col min="14871" max="14871" width="10.42578125" style="3" customWidth="1"/>
    <col min="14872" max="14872" width="9.140625" style="3" customWidth="1"/>
    <col min="14873" max="14873" width="20.140625" style="3" customWidth="1"/>
    <col min="14874" max="15104" width="9.140625" style="3"/>
    <col min="15105" max="15105" width="8.140625" style="3" customWidth="1"/>
    <col min="15106" max="15106" width="21.7109375" style="3" customWidth="1"/>
    <col min="15107" max="15107" width="18.7109375" style="3" customWidth="1"/>
    <col min="15108" max="15108" width="13.5703125" style="3" customWidth="1"/>
    <col min="15109" max="15109" width="11.140625" style="3" customWidth="1"/>
    <col min="15110" max="15110" width="15" style="3" customWidth="1"/>
    <col min="15111" max="15111" width="14.85546875" style="3" customWidth="1"/>
    <col min="15112" max="15112" width="15" style="3" customWidth="1"/>
    <col min="15113" max="15113" width="10.5703125" style="3" customWidth="1"/>
    <col min="15114" max="15114" width="18.85546875" style="3" bestFit="1" customWidth="1"/>
    <col min="15115" max="15115" width="11.85546875" style="3" bestFit="1" customWidth="1"/>
    <col min="15116" max="15116" width="11.85546875" style="3" customWidth="1"/>
    <col min="15117" max="15117" width="11.28515625" style="3" customWidth="1"/>
    <col min="15118" max="15118" width="15.28515625" style="3" customWidth="1"/>
    <col min="15119" max="15119" width="21.5703125" style="3" customWidth="1"/>
    <col min="15120" max="15120" width="16.7109375" style="3" customWidth="1"/>
    <col min="15121" max="15121" width="12" style="3" customWidth="1"/>
    <col min="15122" max="15122" width="15" style="3" customWidth="1"/>
    <col min="15123" max="15123" width="13" style="3" customWidth="1"/>
    <col min="15124" max="15124" width="13.42578125" style="3" bestFit="1" customWidth="1"/>
    <col min="15125" max="15125" width="15.28515625" style="3" customWidth="1"/>
    <col min="15126" max="15126" width="9.140625" style="3" customWidth="1"/>
    <col min="15127" max="15127" width="10.42578125" style="3" customWidth="1"/>
    <col min="15128" max="15128" width="9.140625" style="3" customWidth="1"/>
    <col min="15129" max="15129" width="20.140625" style="3" customWidth="1"/>
    <col min="15130" max="15360" width="9.140625" style="3"/>
    <col min="15361" max="15361" width="8.140625" style="3" customWidth="1"/>
    <col min="15362" max="15362" width="21.7109375" style="3" customWidth="1"/>
    <col min="15363" max="15363" width="18.7109375" style="3" customWidth="1"/>
    <col min="15364" max="15364" width="13.5703125" style="3" customWidth="1"/>
    <col min="15365" max="15365" width="11.140625" style="3" customWidth="1"/>
    <col min="15366" max="15366" width="15" style="3" customWidth="1"/>
    <col min="15367" max="15367" width="14.85546875" style="3" customWidth="1"/>
    <col min="15368" max="15368" width="15" style="3" customWidth="1"/>
    <col min="15369" max="15369" width="10.5703125" style="3" customWidth="1"/>
    <col min="15370" max="15370" width="18.85546875" style="3" bestFit="1" customWidth="1"/>
    <col min="15371" max="15371" width="11.85546875" style="3" bestFit="1" customWidth="1"/>
    <col min="15372" max="15372" width="11.85546875" style="3" customWidth="1"/>
    <col min="15373" max="15373" width="11.28515625" style="3" customWidth="1"/>
    <col min="15374" max="15374" width="15.28515625" style="3" customWidth="1"/>
    <col min="15375" max="15375" width="21.5703125" style="3" customWidth="1"/>
    <col min="15376" max="15376" width="16.7109375" style="3" customWidth="1"/>
    <col min="15377" max="15377" width="12" style="3" customWidth="1"/>
    <col min="15378" max="15378" width="15" style="3" customWidth="1"/>
    <col min="15379" max="15379" width="13" style="3" customWidth="1"/>
    <col min="15380" max="15380" width="13.42578125" style="3" bestFit="1" customWidth="1"/>
    <col min="15381" max="15381" width="15.28515625" style="3" customWidth="1"/>
    <col min="15382" max="15382" width="9.140625" style="3" customWidth="1"/>
    <col min="15383" max="15383" width="10.42578125" style="3" customWidth="1"/>
    <col min="15384" max="15384" width="9.140625" style="3" customWidth="1"/>
    <col min="15385" max="15385" width="20.140625" style="3" customWidth="1"/>
    <col min="15386" max="15616" width="9.140625" style="3"/>
    <col min="15617" max="15617" width="8.140625" style="3" customWidth="1"/>
    <col min="15618" max="15618" width="21.7109375" style="3" customWidth="1"/>
    <col min="15619" max="15619" width="18.7109375" style="3" customWidth="1"/>
    <col min="15620" max="15620" width="13.5703125" style="3" customWidth="1"/>
    <col min="15621" max="15621" width="11.140625" style="3" customWidth="1"/>
    <col min="15622" max="15622" width="15" style="3" customWidth="1"/>
    <col min="15623" max="15623" width="14.85546875" style="3" customWidth="1"/>
    <col min="15624" max="15624" width="15" style="3" customWidth="1"/>
    <col min="15625" max="15625" width="10.5703125" style="3" customWidth="1"/>
    <col min="15626" max="15626" width="18.85546875" style="3" bestFit="1" customWidth="1"/>
    <col min="15627" max="15627" width="11.85546875" style="3" bestFit="1" customWidth="1"/>
    <col min="15628" max="15628" width="11.85546875" style="3" customWidth="1"/>
    <col min="15629" max="15629" width="11.28515625" style="3" customWidth="1"/>
    <col min="15630" max="15630" width="15.28515625" style="3" customWidth="1"/>
    <col min="15631" max="15631" width="21.5703125" style="3" customWidth="1"/>
    <col min="15632" max="15632" width="16.7109375" style="3" customWidth="1"/>
    <col min="15633" max="15633" width="12" style="3" customWidth="1"/>
    <col min="15634" max="15634" width="15" style="3" customWidth="1"/>
    <col min="15635" max="15635" width="13" style="3" customWidth="1"/>
    <col min="15636" max="15636" width="13.42578125" style="3" bestFit="1" customWidth="1"/>
    <col min="15637" max="15637" width="15.28515625" style="3" customWidth="1"/>
    <col min="15638" max="15638" width="9.140625" style="3" customWidth="1"/>
    <col min="15639" max="15639" width="10.42578125" style="3" customWidth="1"/>
    <col min="15640" max="15640" width="9.140625" style="3" customWidth="1"/>
    <col min="15641" max="15641" width="20.140625" style="3" customWidth="1"/>
    <col min="15642" max="15872" width="9.140625" style="3"/>
    <col min="15873" max="15873" width="8.140625" style="3" customWidth="1"/>
    <col min="15874" max="15874" width="21.7109375" style="3" customWidth="1"/>
    <col min="15875" max="15875" width="18.7109375" style="3" customWidth="1"/>
    <col min="15876" max="15876" width="13.5703125" style="3" customWidth="1"/>
    <col min="15877" max="15877" width="11.140625" style="3" customWidth="1"/>
    <col min="15878" max="15878" width="15" style="3" customWidth="1"/>
    <col min="15879" max="15879" width="14.85546875" style="3" customWidth="1"/>
    <col min="15880" max="15880" width="15" style="3" customWidth="1"/>
    <col min="15881" max="15881" width="10.5703125" style="3" customWidth="1"/>
    <col min="15882" max="15882" width="18.85546875" style="3" bestFit="1" customWidth="1"/>
    <col min="15883" max="15883" width="11.85546875" style="3" bestFit="1" customWidth="1"/>
    <col min="15884" max="15884" width="11.85546875" style="3" customWidth="1"/>
    <col min="15885" max="15885" width="11.28515625" style="3" customWidth="1"/>
    <col min="15886" max="15886" width="15.28515625" style="3" customWidth="1"/>
    <col min="15887" max="15887" width="21.5703125" style="3" customWidth="1"/>
    <col min="15888" max="15888" width="16.7109375" style="3" customWidth="1"/>
    <col min="15889" max="15889" width="12" style="3" customWidth="1"/>
    <col min="15890" max="15890" width="15" style="3" customWidth="1"/>
    <col min="15891" max="15891" width="13" style="3" customWidth="1"/>
    <col min="15892" max="15892" width="13.42578125" style="3" bestFit="1" customWidth="1"/>
    <col min="15893" max="15893" width="15.28515625" style="3" customWidth="1"/>
    <col min="15894" max="15894" width="9.140625" style="3" customWidth="1"/>
    <col min="15895" max="15895" width="10.42578125" style="3" customWidth="1"/>
    <col min="15896" max="15896" width="9.140625" style="3" customWidth="1"/>
    <col min="15897" max="15897" width="20.140625" style="3" customWidth="1"/>
    <col min="15898" max="16128" width="9.140625" style="3"/>
    <col min="16129" max="16129" width="8.140625" style="3" customWidth="1"/>
    <col min="16130" max="16130" width="21.7109375" style="3" customWidth="1"/>
    <col min="16131" max="16131" width="18.7109375" style="3" customWidth="1"/>
    <col min="16132" max="16132" width="13.5703125" style="3" customWidth="1"/>
    <col min="16133" max="16133" width="11.140625" style="3" customWidth="1"/>
    <col min="16134" max="16134" width="15" style="3" customWidth="1"/>
    <col min="16135" max="16135" width="14.85546875" style="3" customWidth="1"/>
    <col min="16136" max="16136" width="15" style="3" customWidth="1"/>
    <col min="16137" max="16137" width="10.5703125" style="3" customWidth="1"/>
    <col min="16138" max="16138" width="18.85546875" style="3" bestFit="1" customWidth="1"/>
    <col min="16139" max="16139" width="11.85546875" style="3" bestFit="1" customWidth="1"/>
    <col min="16140" max="16140" width="11.85546875" style="3" customWidth="1"/>
    <col min="16141" max="16141" width="11.28515625" style="3" customWidth="1"/>
    <col min="16142" max="16142" width="15.28515625" style="3" customWidth="1"/>
    <col min="16143" max="16143" width="21.5703125" style="3" customWidth="1"/>
    <col min="16144" max="16144" width="16.7109375" style="3" customWidth="1"/>
    <col min="16145" max="16145" width="12" style="3" customWidth="1"/>
    <col min="16146" max="16146" width="15" style="3" customWidth="1"/>
    <col min="16147" max="16147" width="13" style="3" customWidth="1"/>
    <col min="16148" max="16148" width="13.42578125" style="3" bestFit="1" customWidth="1"/>
    <col min="16149" max="16149" width="15.28515625" style="3" customWidth="1"/>
    <col min="16150" max="16150" width="9.140625" style="3" customWidth="1"/>
    <col min="16151" max="16151" width="10.42578125" style="3" customWidth="1"/>
    <col min="16152" max="16152" width="9.140625" style="3" customWidth="1"/>
    <col min="16153" max="16153" width="20.140625" style="3" customWidth="1"/>
    <col min="16154" max="16384" width="9.140625" style="3"/>
  </cols>
  <sheetData>
    <row r="1" spans="1:20" ht="41.25" customHeight="1" thickBot="1" x14ac:dyDescent="0.25">
      <c r="A1" s="4"/>
      <c r="B1" s="312" t="s">
        <v>17</v>
      </c>
      <c r="C1" s="313"/>
      <c r="D1" s="313"/>
      <c r="E1" s="313"/>
      <c r="F1" s="313"/>
      <c r="G1" s="313"/>
      <c r="H1" s="314"/>
      <c r="I1" s="5"/>
      <c r="J1" s="2"/>
      <c r="K1" s="23"/>
      <c r="L1" s="2"/>
      <c r="M1" s="7"/>
      <c r="N1" s="7"/>
      <c r="O1" s="7"/>
      <c r="Q1" s="8"/>
      <c r="T1" s="9"/>
    </row>
    <row r="2" spans="1:20" ht="60.75" customHeight="1" thickBot="1" x14ac:dyDescent="0.25">
      <c r="A2" s="4"/>
      <c r="B2" s="48" t="s">
        <v>7</v>
      </c>
      <c r="C2" s="10" t="s">
        <v>18</v>
      </c>
      <c r="D2" s="11">
        <v>9</v>
      </c>
      <c r="E2" s="11">
        <v>12</v>
      </c>
      <c r="F2" s="12">
        <v>15</v>
      </c>
      <c r="G2" s="13"/>
      <c r="H2" s="2"/>
      <c r="I2" s="14"/>
      <c r="J2" s="2"/>
      <c r="K2" s="23"/>
      <c r="L2" s="2"/>
      <c r="M2" s="7"/>
      <c r="N2" s="2"/>
      <c r="O2" s="2"/>
      <c r="R2" s="9"/>
    </row>
    <row r="3" spans="1:20" ht="60.75" customHeight="1" thickBot="1" x14ac:dyDescent="0.25">
      <c r="A3" s="4"/>
      <c r="B3" s="49" t="s">
        <v>19</v>
      </c>
      <c r="C3" s="54">
        <v>1</v>
      </c>
      <c r="D3" s="45">
        <v>9</v>
      </c>
      <c r="E3" s="45">
        <v>12</v>
      </c>
      <c r="F3" s="15">
        <v>15</v>
      </c>
      <c r="G3" s="16"/>
      <c r="H3" s="2"/>
      <c r="I3" s="14"/>
      <c r="J3" s="2"/>
      <c r="K3" s="23"/>
      <c r="L3" s="2"/>
      <c r="M3" s="7"/>
      <c r="N3" s="2"/>
      <c r="O3" s="2"/>
      <c r="R3" s="9"/>
    </row>
    <row r="4" spans="1:20" ht="60.75" customHeight="1" thickBot="1" x14ac:dyDescent="0.25">
      <c r="A4" s="4"/>
      <c r="B4" s="49" t="s">
        <v>20</v>
      </c>
      <c r="C4" s="55">
        <v>2</v>
      </c>
      <c r="D4" s="46">
        <v>18</v>
      </c>
      <c r="E4" s="17">
        <v>24</v>
      </c>
      <c r="F4" s="19">
        <v>30</v>
      </c>
      <c r="G4" s="16"/>
      <c r="H4" s="2"/>
      <c r="I4" s="14"/>
      <c r="J4" s="2"/>
      <c r="K4" s="23"/>
      <c r="L4" s="2"/>
      <c r="M4" s="7"/>
      <c r="N4" s="2"/>
      <c r="O4" s="2"/>
      <c r="R4" s="9"/>
    </row>
    <row r="5" spans="1:20" ht="60.75" customHeight="1" thickBot="1" x14ac:dyDescent="0.25">
      <c r="A5" s="4"/>
      <c r="B5" s="49" t="s">
        <v>21</v>
      </c>
      <c r="C5" s="55">
        <v>3</v>
      </c>
      <c r="D5" s="17">
        <v>27</v>
      </c>
      <c r="E5" s="18">
        <v>36</v>
      </c>
      <c r="F5" s="20">
        <v>45</v>
      </c>
      <c r="G5" s="14"/>
      <c r="H5" s="2"/>
      <c r="I5" s="14"/>
      <c r="J5" s="2"/>
      <c r="K5" s="23"/>
      <c r="L5" s="2"/>
      <c r="M5" s="7"/>
      <c r="N5" s="2"/>
      <c r="O5" s="2"/>
      <c r="R5" s="9"/>
    </row>
    <row r="6" spans="1:20" ht="55.5" customHeight="1" thickBot="1" x14ac:dyDescent="0.25">
      <c r="A6" s="4"/>
      <c r="B6" s="49" t="s">
        <v>22</v>
      </c>
      <c r="C6" s="55">
        <v>4</v>
      </c>
      <c r="D6" s="17">
        <v>36</v>
      </c>
      <c r="E6" s="47">
        <v>48</v>
      </c>
      <c r="F6" s="20">
        <v>60</v>
      </c>
      <c r="G6" s="14"/>
      <c r="H6" s="2"/>
      <c r="I6" s="14"/>
      <c r="J6" s="14"/>
      <c r="K6" s="14"/>
      <c r="L6" s="14"/>
      <c r="M6" s="14"/>
      <c r="R6" s="9"/>
    </row>
    <row r="7" spans="1:20" ht="66" customHeight="1" thickTop="1" thickBot="1" x14ac:dyDescent="0.35">
      <c r="A7" s="21"/>
      <c r="B7" s="49" t="s">
        <v>23</v>
      </c>
      <c r="C7" s="56">
        <v>5</v>
      </c>
      <c r="D7" s="17">
        <v>45</v>
      </c>
      <c r="E7" s="47">
        <v>60</v>
      </c>
      <c r="F7" s="20">
        <v>75</v>
      </c>
      <c r="G7" s="16"/>
      <c r="H7" s="2"/>
      <c r="I7" s="330" t="s">
        <v>30</v>
      </c>
      <c r="J7" s="331"/>
      <c r="K7" s="315" t="s">
        <v>31</v>
      </c>
      <c r="L7" s="316"/>
      <c r="R7" s="9"/>
    </row>
    <row r="8" spans="1:20" ht="66" customHeight="1" thickBot="1" x14ac:dyDescent="0.25">
      <c r="A8" s="2"/>
      <c r="B8" s="50"/>
      <c r="C8" s="51" t="s">
        <v>24</v>
      </c>
      <c r="D8" s="52" t="s">
        <v>25</v>
      </c>
      <c r="E8" s="52" t="s">
        <v>26</v>
      </c>
      <c r="F8" s="53" t="s">
        <v>27</v>
      </c>
      <c r="G8" s="22"/>
      <c r="H8" s="2"/>
      <c r="I8" s="332"/>
      <c r="J8" s="333"/>
      <c r="K8" s="324" t="s">
        <v>33</v>
      </c>
      <c r="L8" s="325"/>
      <c r="R8" s="9"/>
    </row>
    <row r="9" spans="1:20" ht="51.75" customHeight="1" thickBot="1" x14ac:dyDescent="0.25">
      <c r="A9" s="326"/>
      <c r="B9" s="326"/>
      <c r="C9" s="326"/>
      <c r="D9" s="326"/>
      <c r="E9" s="326"/>
      <c r="F9" s="326"/>
      <c r="G9" s="24"/>
      <c r="T9" s="9"/>
    </row>
    <row r="10" spans="1:20" ht="48.75" customHeight="1" thickBot="1" x14ac:dyDescent="0.25">
      <c r="A10" s="25"/>
      <c r="B10" s="327" t="s">
        <v>28</v>
      </c>
      <c r="C10" s="328"/>
      <c r="D10" s="328"/>
      <c r="E10" s="328"/>
      <c r="F10" s="328"/>
      <c r="G10" s="329"/>
      <c r="I10" s="327" t="s">
        <v>29</v>
      </c>
      <c r="J10" s="328"/>
      <c r="K10" s="328"/>
      <c r="L10" s="329"/>
      <c r="T10" s="9"/>
    </row>
    <row r="11" spans="1:20" ht="45.75" customHeight="1" x14ac:dyDescent="0.2">
      <c r="A11" s="2"/>
      <c r="B11" s="317" t="s">
        <v>9</v>
      </c>
      <c r="C11" s="318"/>
      <c r="D11" s="318"/>
      <c r="E11" s="319"/>
      <c r="F11" s="320" t="s">
        <v>32</v>
      </c>
      <c r="G11" s="321"/>
      <c r="I11" s="322" t="s">
        <v>12</v>
      </c>
      <c r="J11" s="323"/>
      <c r="K11" s="320" t="s">
        <v>32</v>
      </c>
      <c r="L11" s="321"/>
      <c r="T11" s="9"/>
    </row>
    <row r="12" spans="1:20" ht="48" customHeight="1" x14ac:dyDescent="0.25">
      <c r="A12" s="2"/>
      <c r="B12" s="334" t="s">
        <v>34</v>
      </c>
      <c r="C12" s="335"/>
      <c r="D12" s="335"/>
      <c r="E12" s="336"/>
      <c r="F12" s="337" t="s">
        <v>97</v>
      </c>
      <c r="G12" s="338"/>
      <c r="I12" s="334" t="s">
        <v>34</v>
      </c>
      <c r="J12" s="339"/>
      <c r="K12" s="337" t="s">
        <v>101</v>
      </c>
      <c r="L12" s="338"/>
      <c r="T12" s="9"/>
    </row>
    <row r="13" spans="1:20" ht="59.25" customHeight="1" x14ac:dyDescent="0.2">
      <c r="A13" s="2"/>
      <c r="B13" s="340" t="s">
        <v>35</v>
      </c>
      <c r="C13" s="341"/>
      <c r="D13" s="341"/>
      <c r="E13" s="342"/>
      <c r="F13" s="343" t="s">
        <v>98</v>
      </c>
      <c r="G13" s="344"/>
      <c r="I13" s="345" t="s">
        <v>15</v>
      </c>
      <c r="J13" s="343"/>
      <c r="K13" s="343" t="s">
        <v>102</v>
      </c>
      <c r="L13" s="344"/>
      <c r="T13" s="9"/>
    </row>
    <row r="14" spans="1:20" ht="42" customHeight="1" x14ac:dyDescent="0.2">
      <c r="A14" s="2"/>
      <c r="B14" s="346" t="s">
        <v>16</v>
      </c>
      <c r="C14" s="347"/>
      <c r="D14" s="347"/>
      <c r="E14" s="348"/>
      <c r="F14" s="349" t="s">
        <v>99</v>
      </c>
      <c r="G14" s="350"/>
      <c r="I14" s="351" t="s">
        <v>16</v>
      </c>
      <c r="J14" s="352"/>
      <c r="K14" s="353" t="s">
        <v>103</v>
      </c>
      <c r="L14" s="354"/>
      <c r="T14" s="9"/>
    </row>
    <row r="15" spans="1:20" ht="27.75" customHeight="1" thickBot="1" x14ac:dyDescent="0.25">
      <c r="A15" s="2"/>
      <c r="B15" s="355" t="s">
        <v>36</v>
      </c>
      <c r="C15" s="356"/>
      <c r="D15" s="356"/>
      <c r="E15" s="357"/>
      <c r="F15" s="361" t="s">
        <v>100</v>
      </c>
      <c r="G15" s="362"/>
      <c r="I15" s="358" t="s">
        <v>36</v>
      </c>
      <c r="J15" s="359"/>
      <c r="K15" s="359" t="s">
        <v>37</v>
      </c>
      <c r="L15" s="360"/>
      <c r="T15" s="9"/>
    </row>
    <row r="16" spans="1:20" ht="31.5" customHeight="1" thickBot="1" x14ac:dyDescent="0.25">
      <c r="A16" s="2"/>
      <c r="F16" s="2"/>
      <c r="T16" s="9"/>
    </row>
    <row r="17" spans="1:25" ht="36.75" customHeight="1" thickBot="1" x14ac:dyDescent="0.25">
      <c r="A17" s="2"/>
      <c r="B17" s="26" t="s">
        <v>11</v>
      </c>
      <c r="C17" s="27" t="s">
        <v>18</v>
      </c>
      <c r="D17" s="363" t="s">
        <v>38</v>
      </c>
      <c r="E17" s="364"/>
      <c r="F17" s="27" t="s">
        <v>18</v>
      </c>
      <c r="G17" s="27" t="s">
        <v>39</v>
      </c>
      <c r="H17" s="363" t="s">
        <v>40</v>
      </c>
      <c r="I17" s="364"/>
      <c r="J17" s="27" t="s">
        <v>41</v>
      </c>
      <c r="L17" s="365" t="s">
        <v>42</v>
      </c>
      <c r="M17" s="366"/>
      <c r="N17" s="366"/>
      <c r="O17" s="367"/>
    </row>
    <row r="18" spans="1:25" ht="36.75" customHeight="1" thickBot="1" x14ac:dyDescent="0.25">
      <c r="A18" s="2"/>
      <c r="B18" s="28" t="s">
        <v>43</v>
      </c>
      <c r="C18" s="29">
        <v>4</v>
      </c>
      <c r="D18" s="368" t="s">
        <v>44</v>
      </c>
      <c r="E18" s="369"/>
      <c r="F18" s="30">
        <v>3</v>
      </c>
      <c r="G18" s="31">
        <v>12</v>
      </c>
      <c r="H18" s="370" t="s">
        <v>45</v>
      </c>
      <c r="I18" s="371"/>
      <c r="J18" s="31">
        <v>4</v>
      </c>
      <c r="L18" s="372" t="s">
        <v>15</v>
      </c>
      <c r="M18" s="373"/>
      <c r="N18" s="374"/>
      <c r="O18" s="32">
        <v>4</v>
      </c>
    </row>
    <row r="19" spans="1:25" ht="36.75" customHeight="1" thickBot="1" x14ac:dyDescent="0.25">
      <c r="B19" s="28" t="s">
        <v>43</v>
      </c>
      <c r="C19" s="29">
        <v>4</v>
      </c>
      <c r="D19" s="377" t="s">
        <v>46</v>
      </c>
      <c r="E19" s="378"/>
      <c r="F19" s="29">
        <v>2</v>
      </c>
      <c r="G19" s="31">
        <v>8</v>
      </c>
      <c r="H19" s="370" t="s">
        <v>47</v>
      </c>
      <c r="I19" s="371"/>
      <c r="J19" s="31">
        <v>3</v>
      </c>
      <c r="L19" s="379" t="s">
        <v>48</v>
      </c>
      <c r="M19" s="380"/>
      <c r="N19" s="381"/>
      <c r="O19" s="33">
        <v>3</v>
      </c>
    </row>
    <row r="20" spans="1:25" ht="36.75" customHeight="1" thickBot="1" x14ac:dyDescent="0.25">
      <c r="B20" s="28" t="s">
        <v>43</v>
      </c>
      <c r="C20" s="29">
        <v>4</v>
      </c>
      <c r="D20" s="375" t="s">
        <v>49</v>
      </c>
      <c r="E20" s="376"/>
      <c r="F20" s="34">
        <v>1</v>
      </c>
      <c r="G20" s="31">
        <v>4</v>
      </c>
      <c r="H20" s="370" t="s">
        <v>50</v>
      </c>
      <c r="I20" s="371"/>
      <c r="J20" s="31">
        <v>2</v>
      </c>
      <c r="L20" s="382" t="s">
        <v>36</v>
      </c>
      <c r="M20" s="383"/>
      <c r="N20" s="384"/>
      <c r="O20" s="33">
        <v>2</v>
      </c>
    </row>
    <row r="21" spans="1:25" ht="36.75" customHeight="1" thickBot="1" x14ac:dyDescent="0.25">
      <c r="B21" s="35" t="s">
        <v>51</v>
      </c>
      <c r="C21" s="30">
        <v>3</v>
      </c>
      <c r="D21" s="368" t="s">
        <v>44</v>
      </c>
      <c r="E21" s="369"/>
      <c r="F21" s="30">
        <v>3</v>
      </c>
      <c r="G21" s="31">
        <v>9</v>
      </c>
      <c r="H21" s="370" t="s">
        <v>45</v>
      </c>
      <c r="I21" s="371"/>
      <c r="J21" s="31">
        <v>4</v>
      </c>
      <c r="L21" s="385" t="s">
        <v>52</v>
      </c>
      <c r="M21" s="386"/>
      <c r="N21" s="387"/>
      <c r="O21" s="36">
        <v>1</v>
      </c>
    </row>
    <row r="22" spans="1:25" ht="36.75" customHeight="1" thickBot="1" x14ac:dyDescent="0.25">
      <c r="B22" s="35" t="s">
        <v>51</v>
      </c>
      <c r="C22" s="30">
        <v>3</v>
      </c>
      <c r="D22" s="377" t="s">
        <v>46</v>
      </c>
      <c r="E22" s="378"/>
      <c r="F22" s="29">
        <v>2</v>
      </c>
      <c r="G22" s="31">
        <v>6</v>
      </c>
      <c r="H22" s="370" t="s">
        <v>47</v>
      </c>
      <c r="I22" s="371"/>
      <c r="J22" s="31">
        <v>3</v>
      </c>
    </row>
    <row r="23" spans="1:25" ht="36.75" customHeight="1" thickBot="1" x14ac:dyDescent="0.25">
      <c r="B23" s="35" t="s">
        <v>51</v>
      </c>
      <c r="C23" s="30">
        <v>3</v>
      </c>
      <c r="D23" s="375" t="s">
        <v>49</v>
      </c>
      <c r="E23" s="376"/>
      <c r="F23" s="34">
        <v>1</v>
      </c>
      <c r="G23" s="31">
        <v>3</v>
      </c>
      <c r="H23" s="370" t="s">
        <v>50</v>
      </c>
      <c r="I23" s="371"/>
      <c r="J23" s="31">
        <v>2</v>
      </c>
    </row>
    <row r="24" spans="1:25" ht="36.75" customHeight="1" thickBot="1" x14ac:dyDescent="0.25">
      <c r="B24" s="37" t="s">
        <v>53</v>
      </c>
      <c r="C24" s="34">
        <v>2</v>
      </c>
      <c r="D24" s="368" t="s">
        <v>44</v>
      </c>
      <c r="E24" s="369"/>
      <c r="F24" s="30">
        <v>3</v>
      </c>
      <c r="G24" s="31">
        <v>6</v>
      </c>
      <c r="H24" s="370" t="s">
        <v>47</v>
      </c>
      <c r="I24" s="371"/>
      <c r="J24" s="31">
        <v>3</v>
      </c>
      <c r="L24" s="38" t="s">
        <v>54</v>
      </c>
    </row>
    <row r="25" spans="1:25" s="6" customFormat="1" ht="30.75" customHeight="1" thickBot="1" x14ac:dyDescent="0.25">
      <c r="A25" s="3"/>
      <c r="B25" s="37" t="s">
        <v>53</v>
      </c>
      <c r="C25" s="34">
        <v>2</v>
      </c>
      <c r="D25" s="377" t="s">
        <v>46</v>
      </c>
      <c r="E25" s="378"/>
      <c r="F25" s="29">
        <v>2</v>
      </c>
      <c r="G25" s="31">
        <v>4</v>
      </c>
      <c r="H25" s="370" t="s">
        <v>50</v>
      </c>
      <c r="I25" s="371"/>
      <c r="J25" s="31">
        <v>2</v>
      </c>
      <c r="L25" s="3"/>
      <c r="M25" s="3"/>
      <c r="N25" s="3"/>
      <c r="O25" s="3"/>
      <c r="P25" s="3"/>
      <c r="Q25" s="3"/>
      <c r="R25" s="3"/>
      <c r="S25" s="3"/>
      <c r="T25" s="3"/>
      <c r="U25" s="3"/>
      <c r="V25" s="3"/>
      <c r="W25" s="3"/>
      <c r="X25" s="3"/>
      <c r="Y25" s="3"/>
    </row>
    <row r="26" spans="1:25" s="6" customFormat="1" ht="18.75" thickBot="1" x14ac:dyDescent="0.25">
      <c r="A26" s="3"/>
      <c r="B26" s="37" t="s">
        <v>53</v>
      </c>
      <c r="C26" s="34">
        <v>2</v>
      </c>
      <c r="D26" s="375" t="s">
        <v>49</v>
      </c>
      <c r="E26" s="376"/>
      <c r="F26" s="34">
        <v>1</v>
      </c>
      <c r="G26" s="31">
        <v>2</v>
      </c>
      <c r="H26" s="370" t="s">
        <v>50</v>
      </c>
      <c r="I26" s="371"/>
      <c r="J26" s="31">
        <v>2</v>
      </c>
      <c r="L26" s="3"/>
      <c r="M26" s="3"/>
      <c r="N26" s="3"/>
      <c r="O26" s="3"/>
      <c r="P26" s="3"/>
      <c r="Q26" s="3"/>
      <c r="R26" s="3"/>
      <c r="S26" s="3"/>
      <c r="T26" s="3"/>
      <c r="U26" s="3"/>
      <c r="V26" s="3"/>
      <c r="W26" s="3"/>
      <c r="X26" s="3"/>
      <c r="Y26" s="3"/>
    </row>
    <row r="27" spans="1:25" s="6" customFormat="1" ht="15.75" thickBot="1" x14ac:dyDescent="0.25">
      <c r="A27" s="3"/>
      <c r="B27" s="39" t="s">
        <v>52</v>
      </c>
      <c r="C27" s="40">
        <v>1</v>
      </c>
      <c r="D27" s="388" t="s">
        <v>55</v>
      </c>
      <c r="E27" s="389"/>
      <c r="F27" s="40"/>
      <c r="G27" s="40">
        <v>1</v>
      </c>
      <c r="H27" s="388" t="s">
        <v>52</v>
      </c>
      <c r="I27" s="389"/>
      <c r="J27" s="40">
        <v>1</v>
      </c>
      <c r="L27" s="3"/>
      <c r="M27" s="3"/>
      <c r="N27" s="3"/>
      <c r="O27" s="3"/>
      <c r="P27" s="3"/>
      <c r="Q27" s="3"/>
      <c r="R27" s="3"/>
      <c r="S27" s="3"/>
      <c r="T27" s="3"/>
      <c r="U27" s="3"/>
      <c r="V27" s="3"/>
      <c r="W27" s="3"/>
      <c r="X27" s="3"/>
      <c r="Y27" s="3"/>
    </row>
  </sheetData>
  <mergeCells count="54">
    <mergeCell ref="D27:E27"/>
    <mergeCell ref="H27:I27"/>
    <mergeCell ref="D24:E24"/>
    <mergeCell ref="H24:I24"/>
    <mergeCell ref="D25:E25"/>
    <mergeCell ref="H25:I25"/>
    <mergeCell ref="D26:E26"/>
    <mergeCell ref="H26:I26"/>
    <mergeCell ref="D23:E23"/>
    <mergeCell ref="H23:I23"/>
    <mergeCell ref="D19:E19"/>
    <mergeCell ref="H19:I19"/>
    <mergeCell ref="L19:N19"/>
    <mergeCell ref="D20:E20"/>
    <mergeCell ref="H20:I20"/>
    <mergeCell ref="L20:N20"/>
    <mergeCell ref="D21:E21"/>
    <mergeCell ref="H21:I21"/>
    <mergeCell ref="L21:N21"/>
    <mergeCell ref="D22:E22"/>
    <mergeCell ref="H22:I22"/>
    <mergeCell ref="D17:E17"/>
    <mergeCell ref="H17:I17"/>
    <mergeCell ref="L17:O17"/>
    <mergeCell ref="D18:E18"/>
    <mergeCell ref="H18:I18"/>
    <mergeCell ref="L18:N18"/>
    <mergeCell ref="B14:E14"/>
    <mergeCell ref="F14:G14"/>
    <mergeCell ref="I14:J14"/>
    <mergeCell ref="K14:L14"/>
    <mergeCell ref="B15:E15"/>
    <mergeCell ref="I15:J15"/>
    <mergeCell ref="K15:L15"/>
    <mergeCell ref="F15:G15"/>
    <mergeCell ref="B12:E12"/>
    <mergeCell ref="F12:G12"/>
    <mergeCell ref="I12:J12"/>
    <mergeCell ref="K12:L12"/>
    <mergeCell ref="B13:E13"/>
    <mergeCell ref="F13:G13"/>
    <mergeCell ref="I13:J13"/>
    <mergeCell ref="K13:L13"/>
    <mergeCell ref="B1:H1"/>
    <mergeCell ref="K7:L7"/>
    <mergeCell ref="B11:E11"/>
    <mergeCell ref="F11:G11"/>
    <mergeCell ref="I11:J11"/>
    <mergeCell ref="K11:L11"/>
    <mergeCell ref="K8:L8"/>
    <mergeCell ref="A9:F9"/>
    <mergeCell ref="B10:G10"/>
    <mergeCell ref="I10:L10"/>
    <mergeCell ref="I7:J8"/>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vt:lpstr>
      <vt:lpstr>TABLAS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Fernando Roa Ortiz</dc:creator>
  <cp:lastModifiedBy>Angelica Sanchez Cuadros</cp:lastModifiedBy>
  <cp:lastPrinted>2018-06-12T20:23:45Z</cp:lastPrinted>
  <dcterms:created xsi:type="dcterms:W3CDTF">2018-05-28T14:15:00Z</dcterms:created>
  <dcterms:modified xsi:type="dcterms:W3CDTF">2018-07-16T17:06:11Z</dcterms:modified>
</cp:coreProperties>
</file>