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urany.cespedes\Desktop\2018\CARGUES WEB\FEBRERO\"/>
    </mc:Choice>
  </mc:AlternateContent>
  <bookViews>
    <workbookView xWindow="0" yWindow="0" windowWidth="20490" windowHeight="7755" activeTab="7"/>
  </bookViews>
  <sheets>
    <sheet name="MAPA RIES. CORRUP." sheetId="22" r:id="rId1"/>
    <sheet name="PLAN TRATAMIENTO" sheetId="24" r:id="rId2"/>
    <sheet name="RIESGOS" sheetId="21" r:id="rId3"/>
    <sheet name="TRAMITES" sheetId="20" r:id="rId4"/>
    <sheet name="RENDICION " sheetId="19" state="hidden" r:id="rId5"/>
    <sheet name="ATENC. CIUD" sheetId="18" state="hidden" r:id="rId6"/>
    <sheet name="TRANSPARENCIA" sheetId="14" r:id="rId7"/>
    <sheet name="OTRAS ACTIV." sheetId="15" r:id="rId8"/>
  </sheets>
  <definedNames>
    <definedName name="_xlnm._FilterDatabase" localSheetId="7" hidden="1">'OTRAS ACTIV.'!$A$2:$I$20</definedName>
    <definedName name="_xlnm._FilterDatabase" localSheetId="1" hidden="1">'PLAN TRATAMIENTO'!$A$3:$IT$55</definedName>
  </definedNames>
  <calcPr calcId="152511"/>
</workbook>
</file>

<file path=xl/calcChain.xml><?xml version="1.0" encoding="utf-8"?>
<calcChain xmlns="http://schemas.openxmlformats.org/spreadsheetml/2006/main">
  <c r="P55" i="24" l="1"/>
  <c r="J55" i="24"/>
  <c r="S55" i="24"/>
  <c r="P54" i="24"/>
  <c r="J54" i="24"/>
  <c r="S54" i="24"/>
  <c r="P53" i="24"/>
  <c r="J53" i="24"/>
  <c r="S53" i="24"/>
  <c r="P52" i="24"/>
  <c r="J52" i="24"/>
  <c r="S52" i="24"/>
  <c r="P51" i="24"/>
  <c r="J51" i="24"/>
  <c r="S51" i="24"/>
  <c r="P50" i="24"/>
  <c r="J50" i="24"/>
  <c r="S50" i="24"/>
  <c r="P49" i="24"/>
  <c r="J49" i="24"/>
  <c r="S49" i="24"/>
  <c r="P48" i="24"/>
  <c r="J48" i="24"/>
  <c r="S48" i="24"/>
  <c r="P45" i="24"/>
  <c r="J45" i="24"/>
  <c r="S45" i="24"/>
  <c r="P44" i="24"/>
  <c r="J44" i="24"/>
  <c r="S44" i="24"/>
  <c r="P43" i="24"/>
  <c r="J43" i="24"/>
  <c r="S43" i="24"/>
  <c r="P42" i="24"/>
  <c r="J42" i="24"/>
  <c r="S42" i="24"/>
  <c r="P41" i="24"/>
  <c r="J41" i="24"/>
  <c r="S41" i="24"/>
  <c r="P40" i="24"/>
  <c r="J40" i="24"/>
  <c r="S40" i="24"/>
  <c r="P39" i="24"/>
  <c r="J39" i="24"/>
  <c r="S39" i="24"/>
  <c r="P38" i="24"/>
  <c r="J38" i="24"/>
  <c r="S38" i="24"/>
  <c r="P37" i="24"/>
  <c r="J37" i="24"/>
  <c r="S37" i="24"/>
  <c r="P36" i="24"/>
  <c r="J36" i="24"/>
  <c r="S36" i="24"/>
  <c r="P35" i="24"/>
  <c r="J35" i="24"/>
  <c r="S35" i="24"/>
  <c r="P34" i="24"/>
  <c r="J34" i="24"/>
  <c r="S34" i="24"/>
  <c r="P33" i="24"/>
  <c r="J33" i="24"/>
  <c r="S33" i="24"/>
  <c r="P32" i="24"/>
  <c r="J32" i="24"/>
  <c r="S32" i="24"/>
  <c r="P31" i="24"/>
  <c r="J31" i="24"/>
  <c r="S31" i="24"/>
  <c r="P30" i="24"/>
  <c r="J30" i="24"/>
  <c r="S30" i="24"/>
  <c r="P29" i="24"/>
  <c r="J29" i="24"/>
  <c r="S29" i="24"/>
  <c r="P28" i="24"/>
  <c r="J28" i="24"/>
  <c r="S28" i="24"/>
  <c r="P27" i="24"/>
  <c r="J27" i="24"/>
  <c r="P26" i="24"/>
  <c r="J26" i="24"/>
  <c r="S27" i="24"/>
  <c r="P25" i="24"/>
  <c r="J25" i="24"/>
  <c r="S25" i="24"/>
  <c r="P24" i="24"/>
  <c r="J24" i="24"/>
  <c r="S24" i="24"/>
  <c r="P23" i="24"/>
  <c r="J23" i="24"/>
  <c r="S23" i="24"/>
  <c r="P22" i="24"/>
  <c r="J22" i="24"/>
  <c r="S22" i="24"/>
  <c r="P21" i="24"/>
  <c r="J21" i="24"/>
  <c r="S21" i="24"/>
  <c r="P20" i="24"/>
  <c r="J20" i="24"/>
  <c r="S20" i="24"/>
  <c r="P19" i="24"/>
  <c r="J19" i="24"/>
  <c r="S19" i="24"/>
  <c r="P18" i="24"/>
  <c r="J18" i="24"/>
  <c r="S18" i="24"/>
  <c r="P17" i="24"/>
  <c r="J17" i="24"/>
  <c r="S17" i="24"/>
  <c r="P16" i="24"/>
  <c r="J16" i="24"/>
  <c r="S16" i="24"/>
  <c r="P15" i="24"/>
  <c r="J15" i="24"/>
  <c r="S15" i="24"/>
  <c r="P14" i="24"/>
  <c r="J14" i="24"/>
  <c r="S14" i="24"/>
  <c r="P13" i="24"/>
  <c r="J13" i="24"/>
  <c r="S13" i="24"/>
  <c r="P12" i="24"/>
  <c r="J12" i="24"/>
  <c r="S12" i="24"/>
  <c r="P11" i="24"/>
  <c r="J11" i="24"/>
  <c r="S11" i="24"/>
  <c r="P10" i="24"/>
  <c r="J10" i="24"/>
  <c r="S10" i="24"/>
  <c r="S9" i="24"/>
  <c r="P9" i="24"/>
  <c r="J9" i="24"/>
  <c r="P8" i="24"/>
  <c r="J8" i="24"/>
  <c r="S8" i="24"/>
  <c r="S7" i="24"/>
  <c r="P7" i="24"/>
  <c r="P6" i="24"/>
  <c r="J6" i="24"/>
  <c r="S6" i="24"/>
  <c r="P5" i="24"/>
  <c r="J5" i="24"/>
  <c r="S5" i="24"/>
  <c r="A5" i="24"/>
  <c r="A6" i="24"/>
  <c r="A7" i="24"/>
  <c r="A8" i="24"/>
  <c r="A9" i="24"/>
  <c r="A10" i="24"/>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P4" i="24"/>
  <c r="J4" i="24"/>
  <c r="S4" i="24"/>
  <c r="R7" i="20"/>
  <c r="R8" i="20"/>
  <c r="R9" i="20"/>
  <c r="R10" i="20"/>
  <c r="R11" i="20"/>
  <c r="R12" i="20"/>
  <c r="R13" i="20"/>
  <c r="R14" i="20"/>
  <c r="R15" i="20"/>
  <c r="R16" i="20"/>
  <c r="R17" i="20"/>
  <c r="R18" i="20"/>
  <c r="R19" i="20"/>
  <c r="R20" i="20"/>
  <c r="R21" i="20"/>
  <c r="R22" i="20"/>
  <c r="R23" i="20"/>
  <c r="R24" i="20"/>
  <c r="R25" i="20"/>
  <c r="R26" i="20"/>
  <c r="R27" i="20"/>
  <c r="R28" i="20"/>
  <c r="R29" i="20"/>
  <c r="R30" i="20"/>
  <c r="R31" i="20"/>
  <c r="R32" i="20"/>
  <c r="R33" i="20"/>
  <c r="R6" i="20"/>
  <c r="I16" i="21"/>
  <c r="I17" i="14"/>
  <c r="P55" i="22"/>
  <c r="J55" i="22"/>
  <c r="S55" i="22"/>
  <c r="P54" i="22"/>
  <c r="J54" i="22"/>
  <c r="S54" i="22"/>
  <c r="P53" i="22"/>
  <c r="J53" i="22"/>
  <c r="S53" i="22"/>
  <c r="P52" i="22"/>
  <c r="J52" i="22"/>
  <c r="S52" i="22"/>
  <c r="P51" i="22"/>
  <c r="J51" i="22"/>
  <c r="S51" i="22"/>
  <c r="P50" i="22"/>
  <c r="J50" i="22"/>
  <c r="S50" i="22"/>
  <c r="P49" i="22"/>
  <c r="J49" i="22"/>
  <c r="S49" i="22"/>
  <c r="P48" i="22"/>
  <c r="J48" i="22"/>
  <c r="S48" i="22"/>
  <c r="P45" i="22"/>
  <c r="J45" i="22"/>
  <c r="S45" i="22"/>
  <c r="P44" i="22"/>
  <c r="J44" i="22"/>
  <c r="S44" i="22"/>
  <c r="S43" i="22"/>
  <c r="P43" i="22"/>
  <c r="J43" i="22"/>
  <c r="P42" i="22"/>
  <c r="J42" i="22"/>
  <c r="S42" i="22"/>
  <c r="P41" i="22"/>
  <c r="J41" i="22"/>
  <c r="S41" i="22"/>
  <c r="S40" i="22"/>
  <c r="P40" i="22"/>
  <c r="J40" i="22"/>
  <c r="P39" i="22"/>
  <c r="J39" i="22"/>
  <c r="S39" i="22"/>
  <c r="P38" i="22"/>
  <c r="J38" i="22"/>
  <c r="S38" i="22"/>
  <c r="P37" i="22"/>
  <c r="J37" i="22"/>
  <c r="S37" i="22"/>
  <c r="P36" i="22"/>
  <c r="J36" i="22"/>
  <c r="S36" i="22"/>
  <c r="S35" i="22"/>
  <c r="P35" i="22"/>
  <c r="J35" i="22"/>
  <c r="P34" i="22"/>
  <c r="J34" i="22"/>
  <c r="S34" i="22"/>
  <c r="P33" i="22"/>
  <c r="J33" i="22"/>
  <c r="S33" i="22"/>
  <c r="S32" i="22"/>
  <c r="P32" i="22"/>
  <c r="J32" i="22"/>
  <c r="P31" i="22"/>
  <c r="J31" i="22"/>
  <c r="S31" i="22"/>
  <c r="P30" i="22"/>
  <c r="J30" i="22"/>
  <c r="S30" i="22"/>
  <c r="P29" i="22"/>
  <c r="J29" i="22"/>
  <c r="S29" i="22"/>
  <c r="P28" i="22"/>
  <c r="J28" i="22"/>
  <c r="S28" i="22"/>
  <c r="P27" i="22"/>
  <c r="J27" i="22"/>
  <c r="P26" i="22"/>
  <c r="J26" i="22"/>
  <c r="S26" i="22"/>
  <c r="P25" i="22"/>
  <c r="J25" i="22"/>
  <c r="S25" i="22"/>
  <c r="S24" i="22"/>
  <c r="P24" i="22"/>
  <c r="J24" i="22"/>
  <c r="P23" i="22"/>
  <c r="J23" i="22"/>
  <c r="S23" i="22"/>
  <c r="P22" i="22"/>
  <c r="J22" i="22"/>
  <c r="S22" i="22"/>
  <c r="P21" i="22"/>
  <c r="J21" i="22"/>
  <c r="S21" i="22"/>
  <c r="P20" i="22"/>
  <c r="J20" i="22"/>
  <c r="S20" i="22"/>
  <c r="P19" i="22"/>
  <c r="J19" i="22"/>
  <c r="S19" i="22"/>
  <c r="P18" i="22"/>
  <c r="J18" i="22"/>
  <c r="S18" i="22"/>
  <c r="P17" i="22"/>
  <c r="J17" i="22"/>
  <c r="S17" i="22"/>
  <c r="S16" i="22"/>
  <c r="P16" i="22"/>
  <c r="J16" i="22"/>
  <c r="P15" i="22"/>
  <c r="J15" i="22"/>
  <c r="S15" i="22"/>
  <c r="P14" i="22"/>
  <c r="J14" i="22"/>
  <c r="S14" i="22"/>
  <c r="P13" i="22"/>
  <c r="J13" i="22"/>
  <c r="S13" i="22"/>
  <c r="P12" i="22"/>
  <c r="J12" i="22"/>
  <c r="S12" i="22"/>
  <c r="P11" i="22"/>
  <c r="J11" i="22"/>
  <c r="S11" i="22"/>
  <c r="P10" i="22"/>
  <c r="J10" i="22"/>
  <c r="S10" i="22"/>
  <c r="P9" i="22"/>
  <c r="J9" i="22"/>
  <c r="S9" i="22"/>
  <c r="S8" i="22"/>
  <c r="P8" i="22"/>
  <c r="J8" i="22"/>
  <c r="S7" i="22"/>
  <c r="P7" i="22"/>
  <c r="P6" i="22"/>
  <c r="J6" i="22"/>
  <c r="S6" i="22"/>
  <c r="P5" i="22"/>
  <c r="J5" i="22"/>
  <c r="S5" i="22"/>
  <c r="A5" i="22"/>
  <c r="A6" i="22"/>
  <c r="A7" i="22"/>
  <c r="A8" i="22"/>
  <c r="A9" i="22"/>
  <c r="A10" i="22"/>
  <c r="A11" i="22"/>
  <c r="A12" i="22"/>
  <c r="A13" i="22"/>
  <c r="A14" i="22"/>
  <c r="A15" i="22"/>
  <c r="A16" i="22"/>
  <c r="A17" i="22"/>
  <c r="A18" i="22"/>
  <c r="A19" i="22"/>
  <c r="A20" i="22"/>
  <c r="A21" i="22"/>
  <c r="A22" i="22"/>
  <c r="A23" i="22"/>
  <c r="A24" i="22"/>
  <c r="A25" i="22"/>
  <c r="A26" i="22"/>
  <c r="A27" i="22"/>
  <c r="A28" i="22"/>
  <c r="A29" i="22"/>
  <c r="A30" i="22"/>
  <c r="A31" i="22"/>
  <c r="A32" i="22"/>
  <c r="A33" i="22"/>
  <c r="A34" i="22"/>
  <c r="A35" i="22"/>
  <c r="A36" i="22"/>
  <c r="A37" i="22"/>
  <c r="A38" i="22"/>
  <c r="A39" i="22"/>
  <c r="A40" i="22"/>
  <c r="A41" i="22"/>
  <c r="A42" i="22"/>
  <c r="A43" i="22"/>
  <c r="A44" i="22"/>
  <c r="A45" i="22"/>
  <c r="A46" i="22"/>
  <c r="A47" i="22"/>
  <c r="A48" i="22"/>
  <c r="A49" i="22"/>
  <c r="A50" i="22"/>
  <c r="A51" i="22"/>
  <c r="A52" i="22"/>
  <c r="A53" i="22"/>
  <c r="A54" i="22"/>
  <c r="A55" i="22"/>
  <c r="P4" i="22"/>
  <c r="J4" i="22"/>
  <c r="S4" i="22"/>
  <c r="S27" i="22"/>
  <c r="S26" i="24"/>
</calcChain>
</file>

<file path=xl/sharedStrings.xml><?xml version="1.0" encoding="utf-8"?>
<sst xmlns="http://schemas.openxmlformats.org/spreadsheetml/2006/main" count="2088" uniqueCount="682">
  <si>
    <t>RESPONSABLE</t>
  </si>
  <si>
    <t xml:space="preserve">OBJETIVO </t>
  </si>
  <si>
    <t xml:space="preserve">ACCIONES </t>
  </si>
  <si>
    <t>META</t>
  </si>
  <si>
    <t>FECHA</t>
  </si>
  <si>
    <t>FORMULA
 INDICADOR</t>
  </si>
  <si>
    <t>INDICADOR</t>
  </si>
  <si>
    <t>Transparencia y Acceso a la Información</t>
  </si>
  <si>
    <t>Mejorar la confianza del ciudadano en la organización y garantizar el derecho de acceso a la información publica</t>
  </si>
  <si>
    <t>COMPONENTE</t>
  </si>
  <si>
    <t>SITUACION ACTUAL</t>
  </si>
  <si>
    <t xml:space="preserve">ACCIONES DE MEJORA </t>
  </si>
  <si>
    <t xml:space="preserve">SEGUIMIENTO </t>
  </si>
  <si>
    <t xml:space="preserve">COMPONENTES </t>
  </si>
  <si>
    <t>ACCIONES DE MEJORA</t>
  </si>
  <si>
    <t>PROPOSITO</t>
  </si>
  <si>
    <t>REURSOS</t>
  </si>
  <si>
    <t xml:space="preserve">Revisar y actualizar los contenidos de la página institucional haciéndola mas amigable al usuario y a entes de control </t>
  </si>
  <si>
    <t xml:space="preserve">todas las dependencias con apoyo de tecnologías y comunicaciones </t>
  </si>
  <si>
    <t xml:space="preserve">Página web actualizada </t>
  </si>
  <si>
    <r>
      <rPr>
        <b/>
        <sz val="11"/>
        <color indexed="8"/>
        <rFont val="Arial"/>
        <family val="2"/>
      </rPr>
      <t xml:space="preserve">INSTITUCIONALIDAD
</t>
    </r>
    <r>
      <rPr>
        <sz val="11"/>
        <color indexed="8"/>
        <rFont val="Arial"/>
        <family val="2"/>
      </rPr>
      <t xml:space="preserve">
</t>
    </r>
    <r>
      <rPr>
        <sz val="10"/>
        <color indexed="8"/>
        <rFont val="Arial"/>
        <family val="2"/>
      </rPr>
      <t xml:space="preserve">• Medidas y estrategias anticorrupción
• Políticas de comportamiento ético y organizacional
• Gestión de la contratación
• Gestión de Talento Humano
</t>
    </r>
    <r>
      <rPr>
        <sz val="8"/>
        <color indexed="8"/>
        <rFont val="Arial"/>
        <family val="2"/>
      </rPr>
      <t xml:space="preserve">
</t>
    </r>
  </si>
  <si>
    <t>Revisar los diferentes procesos relacionados  con los servicios y productos ofrecidos al ciudadano, con el fin de que algunos se presten  a través del aplicativo, sin que se necesite diligenciamiento presencial.</t>
  </si>
  <si>
    <t>Generar cultura de transparencia institucional y excelencia en el servicio través del  compromiso ético y sentido de pertenencia en los servidores vinculados a la entidad</t>
  </si>
  <si>
    <t>Subgerencias y oficinas asesoras con apoyo de la OTI</t>
  </si>
  <si>
    <t xml:space="preserve">Tramites en línea implementados </t>
  </si>
  <si>
    <t>Sistematizar los trámites que deben hacer los usuarios para obtener sus documentos de permisos y certificaciones</t>
  </si>
  <si>
    <t>Subgerencia de Protección Fronteriza</t>
  </si>
  <si>
    <t xml:space="preserve">Tramites sistematizados /total tramites </t>
  </si>
  <si>
    <t>Incluir en las socializaciones técnicas, que se realizan a usuarios una charla sobre Transparencia y ética publica</t>
  </si>
  <si>
    <t>Todas las Subgerencias y Direcciones Técnicas</t>
  </si>
  <si>
    <t xml:space="preserve">Socializaciones a usuarios con charlas de transparencia y ética publica incluidas /total socializaciones técnicas
</t>
  </si>
  <si>
    <t>Mejorar el control del ingreso de usuarios sin filtro alguno, a los lugares de trabajo de los técnicos. (depuración de filas)</t>
  </si>
  <si>
    <t>Número de usuarios visitantes / Número de usuarios "anunciados".</t>
  </si>
  <si>
    <t xml:space="preserve">Seguimiento riguroso al cumplimiento de plazos de respuesta de PQRS y solicitudes realizada  y reportar incumplimientos </t>
  </si>
  <si>
    <t xml:space="preserve">Continuar con la implementación  del Sistema Nacional de Administración Documental del ICA (SINAD) </t>
  </si>
  <si>
    <t>SINAD implementado y en funcionamiento</t>
  </si>
  <si>
    <t xml:space="preserve">Comunicaciones y todas las dependencias </t>
  </si>
  <si>
    <t>Puntos con calificación negativa tratados  /total puntos negativos de los ítem 3.2 y 3.3</t>
  </si>
  <si>
    <t xml:space="preserve">PROMEDIO DE AVANCE </t>
  </si>
  <si>
    <r>
      <t xml:space="preserve">CONTROL Y SANCION 
</t>
    </r>
    <r>
      <rPr>
        <sz val="11"/>
        <color indexed="8"/>
        <rFont val="Arial"/>
        <family val="2"/>
      </rPr>
      <t xml:space="preserve">• Sistema de PQRS
• Rendición de cuentas a la ciudadanía
• Control Social
• Control Interno de Gestión y Disciplinario
</t>
    </r>
  </si>
  <si>
    <r>
      <rPr>
        <b/>
        <sz val="11"/>
        <color indexed="8"/>
        <rFont val="Arial"/>
        <family val="2"/>
      </rPr>
      <t>VISIBILIDAD</t>
    </r>
    <r>
      <rPr>
        <sz val="11"/>
        <color indexed="8"/>
        <rFont val="Arial"/>
        <family val="2"/>
      </rPr>
      <t xml:space="preserve">
• Divulgación de información pública
• Divulgación de la gestión administrativa
• Divulgación de trámites y servicios al ciudadano
</t>
    </r>
  </si>
  <si>
    <t xml:space="preserve">Mecanismos para mejorar la atención al ciudadano </t>
  </si>
  <si>
    <t xml:space="preserve">Mejorar la calidad de la información y la accesibilidad a los tramites y servicios del Ica </t>
  </si>
  <si>
    <t xml:space="preserve">            PLAN ANTICORRUPCIÓN Y DE ATENCIÓN AL CIUDADANO  2017</t>
  </si>
  <si>
    <t xml:space="preserve">Hacer pública y transparente la actuación de la entidad en toda su gestión </t>
  </si>
  <si>
    <t xml:space="preserve">Mejorar el control social a la gestión y la participación  de la comunidad en la toma de decisiones </t>
  </si>
  <si>
    <t xml:space="preserve">                               PLAN ANTICORRUPCIÓN Y DE ATENCIÓN AL CIUDADANO  2017</t>
  </si>
  <si>
    <t xml:space="preserve">Rendición de cuentas  </t>
  </si>
  <si>
    <t xml:space="preserve">Garantizar la transparencia y el control social en las gestión del Instituto </t>
  </si>
  <si>
    <t>Subcomponente</t>
  </si>
  <si>
    <t xml:space="preserve">Actividades </t>
  </si>
  <si>
    <t>MAPA DE RIESGOS INSTITUCIONAL 2017 -CORRUPCION-</t>
  </si>
  <si>
    <t>Identificación del riesgo</t>
  </si>
  <si>
    <t>Calificación  del riesgo</t>
  </si>
  <si>
    <t xml:space="preserve">Valoración del riesgo </t>
  </si>
  <si>
    <t xml:space="preserve">Plan de tratamiento del riesgo </t>
  </si>
  <si>
    <t>Nº DE RIESGO</t>
  </si>
  <si>
    <t>PROCESO, PRODUCTO O LINEAMIENTO</t>
  </si>
  <si>
    <t>OBJETIVO DEL PROCESO  O DEFINICIÓN DEL PRODUCTO O LINEAMEINTO</t>
  </si>
  <si>
    <t>RIESGO</t>
  </si>
  <si>
    <t>CAUSAS</t>
  </si>
  <si>
    <t>TIPO DE RIESGO</t>
  </si>
  <si>
    <t xml:space="preserve">CONSECUENCIAS </t>
  </si>
  <si>
    <t>PROBABILIDAD</t>
  </si>
  <si>
    <t xml:space="preserve">IMPACTO </t>
  </si>
  <si>
    <t xml:space="preserve">EVALUACION DEL RIESGO
</t>
  </si>
  <si>
    <t>NIVEL DE RIESGO INHERENTE</t>
  </si>
  <si>
    <t>CONTROLES EXISTENTES</t>
  </si>
  <si>
    <t>No. CONTROLES</t>
  </si>
  <si>
    <t>TIPO DE CONTROL</t>
  </si>
  <si>
    <t>PERIODICIDAD DEL CONTROL</t>
  </si>
  <si>
    <t>PRODUCTO
(TIPO x PERIODICIDAD)</t>
  </si>
  <si>
    <t>EFICACIA
CONTROL</t>
  </si>
  <si>
    <t>VALORACION DEL CONTROL</t>
  </si>
  <si>
    <t>GRADO DE EXPOSICION
(RESIDUAL)</t>
  </si>
  <si>
    <t>NIVEL DE RIESGO RESIDUAL</t>
  </si>
  <si>
    <t>ACCIONES</t>
  </si>
  <si>
    <t>CRONOGRAMA</t>
  </si>
  <si>
    <t xml:space="preserve">INDICADOR </t>
  </si>
  <si>
    <t>% AVANCE</t>
  </si>
  <si>
    <t>DESCRIPCION DE LA ACCION EJECUTADA</t>
  </si>
  <si>
    <t>Atención al Ciudadano</t>
  </si>
  <si>
    <t>Garantizar la respuesta oportuna y correcta de las solicitudes de usuarios  y conocer y proyectar los niveles de satisfacción de los clientes</t>
  </si>
  <si>
    <t>Insatisfacción de los usuarios</t>
  </si>
  <si>
    <t>* Incumplimiento
* Tramites dispendiosos
* Demoras en la prestación del servicio 
* Discriminación
* Privilegios en contra de la igualdad
* instalaciones inadecuadas
* escases de personal
* Presión de grupos de poder
* Dadivas
* Falta de sistematización de los procesos</t>
  </si>
  <si>
    <t>CORRUPCIÓN</t>
  </si>
  <si>
    <t xml:space="preserve">* Baja calificación de la entidad 
* Demandas
* Perdida de imagen
* Deficiente calificación  </t>
  </si>
  <si>
    <t>EXTREMO</t>
  </si>
  <si>
    <t xml:space="preserve">* Controles de cada Proceso
* Buzón de sugerencias 
* Link en pagina web para PQR, 
* Oficina de atención al ciudadano 
* Revisión y actualización permanente de procesos y procedimientos  
* Encuesta de satisfacción 
* línea gratuita para atención al ciudadano 
*  Diferentes medios para la PQR </t>
  </si>
  <si>
    <t>ALTO</t>
  </si>
  <si>
    <t>MODERADO</t>
  </si>
  <si>
    <t>Peticiones Quejas y Reclamos sin atender</t>
  </si>
  <si>
    <t xml:space="preserve">* Ausencia de controles para validación de la información 
* Factores económicos desfavorables de quien autoriza y valida  el procedimiento
* Baja probabilidad de ser descubierto 
* Deficiencias en los procesos y procedimientos de apoyo
* Desconocimiento de la normatividad  aplicable
* Deficiencias  en la asignación de recursos </t>
  </si>
  <si>
    <t xml:space="preserve">* Detrimento patrimonial por demandas 
* Perdida de credibilidad e imagen institucional
* Desconocimiento de  información que podría ser vital para la misión de la entidad </t>
  </si>
  <si>
    <t xml:space="preserve">* Análisis y validación de información
* Control y seguimiento a la situación 
* Investigaciones y procesos disciplinarios
</t>
  </si>
  <si>
    <t>Ausencia de participación ciudadana</t>
  </si>
  <si>
    <t xml:space="preserve">* Apatía de la comunidad para el control y seguimiento de planes programas objetivos y metas
* Cultura ciudadana 
* Temor a represalias
* Apatía por lo publico
* Desconocimiento de derechos deberes y responsabilidades por parte de los funcionarios y los usuarios </t>
  </si>
  <si>
    <t xml:space="preserve">* Los funcionarios o los particulares hacen uso indebido de los intereses o recursos de la entidad, aprovechando la falta de control ciudadano
* las decisiones no siempre favorecen a la mayoría 
* Discriminación 
* Estancamiento del desarrollo
</t>
  </si>
  <si>
    <t xml:space="preserve">* Las necesidades para la formulación de  proyectos se obtienen de las  oficinas regionales o subgerencias 
* Revisión y aprobación de proyectos en oficinas nacionales
* Socialización y divulgación de documentos e informes a través de pagina web y la Intranet
* Relación permanente entre la comunidad y la entidad a través de la línea gratuita, la pagina web, buzones de sugerencias y oficina de atención al ciudadano 
* Resoluciones N°. 2544 del 13 de agosto de 2012, por la cual se reglamenta el trámite interno de las peticiones en el Instituto Colombiano Agropecuario y la Resolución N° 3037 del 14 de septiembre de 2012 que modifica parcialmente el artículo 35° de la Resolución N°. 2544 del 13 de agosto de 2012.
</t>
  </si>
  <si>
    <t>Control de Riesgos S&amp;F</t>
  </si>
  <si>
    <t xml:space="preserve">Desarrollar programas de sanidad animal y vegetal para controlar la propagación de enfermedades y plagas manteniendo  y mejorando el estatus  sanitario y fitosanitario
</t>
  </si>
  <si>
    <t>Escasa evaluación y seguimiento a los programas</t>
  </si>
  <si>
    <t xml:space="preserve">* Escasez de personal calificado
* Personal desmotivado
* Falta de herramientas de evaluación y seguimiento
* Escasa capacitación
* Falta de recursos técnicos financieros y tecnológicos
* Dificultad para el diseño de indicadores 
* No se considera importante el hacer seguimiento </t>
  </si>
  <si>
    <t xml:space="preserve">* Incremento de enfermedades en animales y vegetales
* Pérdida de imagen institucional
* Pérdida de recursos
* Incremento en costos de producción
</t>
  </si>
  <si>
    <t xml:space="preserve">* Seguimiento a los planes de acción 
* Auditorias internas y externas  
* Capacitación a la comunidad 
* Gestión de cooperación con gremios y entidades gubernamentales
* Seguimiento, evaluación y ajuste de planes programas y proyectos de acuerdo a las necesidades, objetivos y metas de la entidad  </t>
  </si>
  <si>
    <t>Desarrollo de programas que responden a intereses  particulares</t>
  </si>
  <si>
    <t xml:space="preserve">* Escasa participación de la comunidad en la toma de decisiones 
* Deficiencia en los controles
* Escasa planeación y seguimiento de los programas  </t>
  </si>
  <si>
    <t xml:space="preserve">* Deterioro del estatus sanitario y fitosanitario 
* Perdida de credibilidad 
* Perdidas económicas </t>
  </si>
  <si>
    <t xml:space="preserve">* Diseño y desarrollo  de programas y proyectos socializados y validados con las partes interesadas 
</t>
  </si>
  <si>
    <t>Declaración de áreas libres y de baja prevalencia con base en información errada o insuficiente</t>
  </si>
  <si>
    <t xml:space="preserve">* Ausencia de controles para validación de la información 
* Presión de grupos de poder
* Factores económicos desfavorables de quien autoriza y valida  el procedimiento
* Baja probabilidad de ser descubierto 
* Deficiencias en los procesos y procedimientos de apoyo
* Desconocimiento de la normatividad  aplicable
* Deficiencias  en la asignación de recursos económicos y humanos 
</t>
  </si>
  <si>
    <t xml:space="preserve">* Estatus sanitario del país no ajustado a la realidad 
* Alto riesgo de propagación de enfermedades y plagas 
* Decisiones con base en diagnósticos errados 
</t>
  </si>
  <si>
    <t xml:space="preserve">* Verificación de protocolos y requisitos
* Validación de información 
* Seguimiento a las acciones
</t>
  </si>
  <si>
    <t>Diseño y Desarrollo de MSF</t>
  </si>
  <si>
    <t>Elaborar o adoptar Reglamentos Técnicos y Medidas Sanitarias y Fitosanitarias para proteger la salud o la vida de los animales, vegetales y personas contra agentes nocivos.</t>
  </si>
  <si>
    <t xml:space="preserve">Exceso de medidas  </t>
  </si>
  <si>
    <t xml:space="preserve">* Inadecuada revisión o premura en la expedición sin el suficiente análisis técnico y jurídico, obliga a volver a regular sobre el mismo tema.
*Desconocimiento de las competencias de las diferentes áreas del Instituto respecto del proceso regulatorio.
</t>
  </si>
  <si>
    <t xml:space="preserve">* Inconformidad en los usuarios del servicio
* Materialización de hechos de corrupción </t>
  </si>
  <si>
    <t xml:space="preserve">*Archivo documental de cada MSF en tramite o aprobada según DocManager.
* Pestaña normatividad en Pagina web del ICA
</t>
  </si>
  <si>
    <t>Direccionamiento</t>
  </si>
  <si>
    <t>Establecer los lineamientos institucionales que enmarcan la operación del ICA, sus elementos de aplicación, garantizando la retroalimentación y la gestión del conocimiento para el logro de metas institucionales.</t>
  </si>
  <si>
    <t>Alta centralización presupuestal</t>
  </si>
  <si>
    <t xml:space="preserve">* Estructura vertical y piramidal
* Nombramiento de funcionarios directivos  con alto ingrediente político
* Presión de los grupos de poder  
* Falta de compromiso, idoneidad  y responsabilidad de personal contratado
* Falta de sentido de pertenencia por la institución.
</t>
  </si>
  <si>
    <t xml:space="preserve">•     Discrecionalidad y posible extralimitación de funciones.
•     Dificultad para implantar controles 
•     Ineficiencia administrativa
</t>
  </si>
  <si>
    <t xml:space="preserve">* Planes programa y proyectos elaborados con base en registro de necesidades de las diferentes dependencias
* Socialización de la información a través de la página web y otros medios de comunicación
* Comités de gerencia para tomar decisiones  y rendir informes 
* Distribución de los recursos con base en las solicitudes de las áreas y a los techos presupuestales aprobados  </t>
  </si>
  <si>
    <t>Programa Anual de auditoria no acorde a las necesidades de la entidad</t>
  </si>
  <si>
    <t>* Inducir situaciones para evitar visitas de auditoria                                                         
* Influencias internas y externas en la realización de auditorias
* Auditores internos sin el suficiente entrenamiento técnico, capacitación profesional, cuidado y diligencia profesional</t>
  </si>
  <si>
    <t xml:space="preserve">* No cumplir con el aseguramiento objetivo de la auditoria     
* Pérdida de recursos 
* Deficiencias en el logro de metas y objetivos institucionales 
* Dificultad para la toma de decisiones </t>
  </si>
  <si>
    <t>* Monitoreo y seguimiento al programa anual de auditorias
*Auto-evaluación a nivel de auditoría
* Evaluación externa independiente de la actividad completa de auditoría interna. 
* Garantizar la independencia de la Oficina en sus actuaciones.  
*Capacitación de los auditores.</t>
  </si>
  <si>
    <t>BAJO</t>
  </si>
  <si>
    <t xml:space="preserve"> Omisión por parte del auditor de evidenciar y presentar observaciones sobre el cumplimiento de las normas.</t>
  </si>
  <si>
    <t xml:space="preserve">* Presiones externas para modificar el plan de auditoria  de la oficina de Control Interno     
* Desconocimiento de las normas aplicables por parte de los auditores
* Auditores internos sin el suficiente entrenamiento técnico, capacitación profesional, cuidado y diligencia profesional 
</t>
  </si>
  <si>
    <t xml:space="preserve">* Imposibilidad de fortalecer los controles existentes  o implementar nuevos controles                  
* Incumplimiento objetivos del plan de auditoria - auditoria de cumplimiento
* Posibles sanciones a la entidad 
* Afectación de la imagen institucional </t>
  </si>
  <si>
    <t xml:space="preserve">* Actualización permanente de la normatividad interna y externa
* Capacitación Auditores
* Promover la existencia de mecanismos de actualización de los  procesos y procedimientos de la entidad
</t>
  </si>
  <si>
    <t xml:space="preserve">Descentralización sin control </t>
  </si>
  <si>
    <t xml:space="preserve">* Presión de los grupos de poder 
* Altos costos para la verificación y el seguimiento de metas y resultados
* Desconocimiento de las condiciones sociales económicas y culturales 
* Escasa planificación y seguimiento a los compromisos pactados 
* No se suscriben los Acuerdos de Gestión, ni se ejerce seguimiento y Evaluación a los mismos.
* Incumplimiento de los acuerdos de gestión  </t>
  </si>
  <si>
    <t>*   En la rendición de cuentas se presenta la gestión medida en productos mas no en impactos o resultados
*   Desorden administrativo por ausencia de políticas claras y homogéneas
*   Derroche o desaprovechamiento de recursos por falta de criterios para establecer economía de escala
*   Duplicidad de funciones
*   Dificultad para ejercer el control  y el seguimiento</t>
  </si>
  <si>
    <t xml:space="preserve">* Revisión y aprobación de documentos por diferentes instancias o  dependencias 
* Rendición de informes periódicos y publicación de los mismos en la pagina web
* Seguimiento permanente a planes, programas, proyectos, metas e indicadores  
* Rendición de cuentas y presentación de informes a la gerencia, por parte de las dependencias y las seccionales 
* Anualmente se firman acuerdos de gestión y se realiza seguimiento a los mismos </t>
  </si>
  <si>
    <t xml:space="preserve">Injerencia de la estructura de poder organizacional </t>
  </si>
  <si>
    <t>* Centralización de las decisiones 
* Alto contenido político 
* Ineficacia de controles Internos 
* Deficiente control social 
* Escasa participación ciudadana</t>
  </si>
  <si>
    <t xml:space="preserve">•     Permite la toma de decisiones amarradas a intereses económicos, políticos, de status o de grupo dentro de una entidad. 
•     Se afecta la agilidad, costos, imagen, confianza y credibilidad en las decisiones y actos administrativos y financieros.
</t>
  </si>
  <si>
    <t xml:space="preserve">* Modificaciones al sistema y a los documentos del sistema a través de publicación en el aplicativo y diferentes revisiones y aprobaciones 
* Aplicación de las normas vigentes
* Decisiones importantes debatidas en concejos de gobierno  </t>
  </si>
  <si>
    <t xml:space="preserve">Adaptación subjetiva de las normas </t>
  </si>
  <si>
    <t>* Aplicación de las normas para beneficio propio y no para beneficio colectivo o de la mayoría 
* Ausencia de controles
* Sociedad civil y usuarios permisivos
* Deficiente control social 
* Desconocimiento de los procesos y procedimientos por parte de los usuarios del servicio</t>
  </si>
  <si>
    <t xml:space="preserve">* Interpretación y uso de las normas para favorecer intereses personales políticos o de otro tipo. 
* Perdida de credibilidad institucional
* Violación de derechos 
* Incumplimiento de la misión y objetivos institucionales </t>
  </si>
  <si>
    <t>* Formulación, revisión y aprobación de planes programas y proyectos frente a las normas y funciones de la entidad 
* Auditorias internas y externas de calidad y control interno</t>
  </si>
  <si>
    <t>Excesiva reserva</t>
  </si>
  <si>
    <t xml:space="preserve">* Debido a la estructura vertical, es la alta dirección quien aprueba la información que se publica 
* Desconocimiento por parte de la comunidad frente al manejo de las tecnologías de información 
* Dificultad para la implementación de políticas y la socialización de la gestión institucional </t>
  </si>
  <si>
    <t>* Uso indebido o privilegiado de la información viola el derecho a la información</t>
  </si>
  <si>
    <t xml:space="preserve">* Seguimiento y evaluación de planes programas proyectos y metas 
* Rendición de cuentas a través de diferentes medios de comunicación
* Publicación de los planes de acción y los informes de gestión en la página web  y en la intranet 
* Todas las dependencias pueden subir la información que consideren a la pagina web
* Comunicación permanente de doble vía a través de diferentes medios </t>
  </si>
  <si>
    <t>Influencia en las auditorias de calidad y control interno</t>
  </si>
  <si>
    <t>* Falta coordinación e integración entre el control interno y el sistema de gestión 
* Porque se percibe la calidad y el control como una carga mas de trabajo y no como una metodología o estrategia para el mejoramiento continuo</t>
  </si>
  <si>
    <t xml:space="preserve">•     Consolidación de practicas autocráticas en la selección de áreas y procesos a controlar. 
•     Impunidad que favorece a los corruptos. 
•     Pérdida de recursos y de confiabilidad.
</t>
  </si>
  <si>
    <t>* Visitas selectivas 
* Evaluación del Sistema de Control Interno
* Informes de control interno
* auditorias externas y certificaciones de calidad</t>
  </si>
  <si>
    <t xml:space="preserve">Dificultad para la realizar de tramites en la organización </t>
  </si>
  <si>
    <t>* No se da participación a la comunidad  o al usuario en la actualización de tramites y procedimientos para su mejoramiento.
* Escasa Evaluación y seguimiento de tramites y procedimientos 
* Cambios constantes en las normas aplicables</t>
  </si>
  <si>
    <t xml:space="preserve">•     No es posible identificar los errores causados por la mala administración de los que obedecen a actos contrarios a la ética del servidor público. 
•     Se favorece el tráfico de influencias y el pacto entre intereses particulares en desmedro de los bienes y recursos de la entidad. 
•     Presencia de disfunciones e indiferencia frente a las finalidades que persiguen los procedimientos y/o indisposición de los funcionarios para ejecutarlos.
</t>
  </si>
  <si>
    <t>•     No se estimula o se restringe la presencia de la ciudadanía o de la comunidad en la vigilancia o acompañamiento de las actividades de la entidad</t>
  </si>
  <si>
    <t>•     Los funcionarios o los particulares hacen uso indebido de los intereses o recursos de la entidad, aprovechando la falta de control social</t>
  </si>
  <si>
    <t xml:space="preserve">* Presencia de los gremios en el consejo directivo 
* Cartas de entendimiento </t>
  </si>
  <si>
    <t xml:space="preserve">Injerencia de intereses para el ejercicio del control interno: </t>
  </si>
  <si>
    <t>* Direccionamiento personalizado de los objetivos y/o las prioridades del control.
* Decidir sobre la finalidad del control en momentos de enfrentamiento político. 
* Ausencia de mecanismos de seguimiento sobre las recomendaciones realizadas en los informes de control externo. 
* No hay tipificación en las variables y criterios empleados para la valoración de la eficiencia de la entidad. 
* Desconocimiento de la interrelación y competencias entre el control interno y externo.
* Falta de conocimiento de la razón de ser de las entidades controladas y de equipos interdisciplinarios especializados de control.</t>
  </si>
  <si>
    <t>* Fraudes en las actividades.
* Cambios indebidos de datos e informes.
* Desconocimiento de resultados e incremento injustificado de los gastos.
* Bajo nivel de respuesta operativa.
* Desorden y caos administrativo.
* Ejecución presupuestal ineficiente.
* Alto nivel de discrecionalidad en la determinación del gasto y en los pagos.</t>
  </si>
  <si>
    <t>* Auditorias programadas 
* seguimiento a planes de acción 
* La información de la entidad se maneja a través de la página web
* Tramites en línea
* Evaluación del Sistema de Control Interno
* Informes de control interno
* auditorias externas y certificaciones de calidad
* Manual de funciones y requisitos  documentado y publicado 
* Concertación y evaluación de compromisos 
* Planes de acción por dependencia y por funcionario 
* Control y seguimiento a planes y compromisos</t>
  </si>
  <si>
    <t>Gestión de Información y tecnología</t>
  </si>
  <si>
    <t>Garantizar la  disponibilidad  y uso de las   tecnologías  necesarias  en las operaciones y procesos del ICA y la conservación del conocimiento institucional</t>
  </si>
  <si>
    <t>Usabilidad de las Herramientas Tecnológicas</t>
  </si>
  <si>
    <t>* Implementación de herramientas sin la debida capacitación para su manejo por parte de las dependencias responsables de su uso.
* Ausencia de compromiso de las áreas para utilizar las herramientas dispuestas por la entidad para la prestación del servicio.
* Resistencia al cambio
* Procesos y procedimientos de las áreas desactualizados.</t>
  </si>
  <si>
    <t>* Detrimento Patrimonial.
* Afectación de la  calidad en la prestación de los servicios de la entidad.
* Afectación de la Imagen de la entidad.
*  Se favorece el fraude y el soborno
*  Impide la ejecución exitosa de otros procesos y afecta la competitividad de la entidad.</t>
  </si>
  <si>
    <t>* Mesas de trabajo con las áreas responsables del procesos para definir los proyectos que se requieren.
* Transferencia de conocimiento por parte de la OTI a la dependencia responsable de la implementación de la herramienta, quienes se encargan de masificar el conocimiento a las áreas que hacen uso de la misma.
* Supervisión de los contratos relacionados con desarrollo o adquisición de tecnología.
* Soporte tecnológico permanente</t>
  </si>
  <si>
    <t>ALTA</t>
  </si>
  <si>
    <t>Gestión integral de Talento Humano</t>
  </si>
  <si>
    <t>Garantizar la disponibilidad y competencia del recurso humano  necesario para la operación del ICA</t>
  </si>
  <si>
    <t xml:space="preserve">Vinculación del personal sin el cumplimiento de requisitos </t>
  </si>
  <si>
    <t xml:space="preserve">* Presiones de los grupos políticos
* Escasa y deficiente  Planeación 
* Ausencia de controles para el nombramiento de funcionarios por fuera de los procesos de carrera
* Los funcionarios y particulares prefieren atender los intereses de los amigos familiares y conocidos 
* Nombramientos en cargos directivos con alto contenido político 
* Costumbres usos y cultura política
* Deficiente diseño del Manual de Funciones
* Deficiente diseño del proceso de Selección </t>
  </si>
  <si>
    <t>* Deficiente desempeño laboral
* Deficiente gestión Institucional
* Incumplimiento de objetivos y metas institucionales  
* Incumplimiento de la misión y los objetivos  institucionales
* Rompimiento en los proyectos en curso  y aprovechamiento indebido por parte de funcionarios de otros niveles.
* La alta rotación en el nivel directivo, genera debilitamiento en el conocimiento de la Entidad.</t>
  </si>
  <si>
    <t xml:space="preserve">1. Selección del personal de carrera por concurso de merito 
2. Evaluación del desempeño de acuerdo a las normas 
3. Los cargos del nivel directivo son a través de convocatoria publica. (Procesos Meritocráticos).
4. Procesos de encargos para funcionarios de carrera adminsitrativa.
5. Estudios técnicos de las hojas de vida de los candidatos 
6. Interventorías y supervisiones para los contratos de prestación de servicios 
7. Informes del supervisor como soporte de las cuentas 
8. Revisión y verificación de soportes en ordenes de pago
9. Establecimiento de requisitos en la dependencia donde se genera la necesidad
10. Manual de funciones y requisitos </t>
  </si>
  <si>
    <t>Vencimiento de términos en los procesos disciplinarios</t>
  </si>
  <si>
    <t xml:space="preserve">* por exceso de carga laboral
* ausencia de personal idóneo
* falta de compromiso del funcionario asignado al proceso 
* desconocimiento del alcance de la ley disciplinaria por parte del operador jurídico  </t>
  </si>
  <si>
    <t xml:space="preserve">* imagen institucional 
* impunidad 
* operador jurídico sometido a investigación </t>
  </si>
  <si>
    <t xml:space="preserve">no hay controles  implementados y el personal es insuficiente </t>
  </si>
  <si>
    <t>INEXISTENTE</t>
  </si>
  <si>
    <t xml:space="preserve">Funcionarios desmotivados e inconformes </t>
  </si>
  <si>
    <t>* Desigualdad en el desarrollo de capacidades, en el acceso a oportunidades y en la distribución de beneficios  
Falta de reconocimientos a actividades de gran importancia realizada por los técnicos operativos 
* Injerencia  de las estructuras de poder en las decisiones internas de la organización
* Desinformación en los procedimientos que se  llevan a cabo para los cambios organizacionales
*Limitaciones Presupuestales.
* Los programas implementados no compensan las desigualdades.</t>
  </si>
  <si>
    <t>* Bajo compromiso de los funcionarios con la transparencia en el desempeño de su trabajo
* Clima laboral y organizacional deteriorado.
* Incremento de la brecha salarial entre funcionarios de planta y contratistas con actividades similares y formación académica igual.
* Inequidad en las cargas laborales vs. salario.</t>
  </si>
  <si>
    <t xml:space="preserve">* PIC (Plan Institucional de Capacitación).
* Revisión de requisitos
* Programa de incentivos
* Desarrollo de diversos programas de bienestar social (concursos deportivos y culturales)
</t>
  </si>
  <si>
    <t>1. Revisar y ajustar el Estatuto de Capacitación
2. Gestionar la vinculación de pasantes para subsanar los recortes presupuestales.
3. Ejecutar el PIC siguiendo los procedimientos establecidos.</t>
  </si>
  <si>
    <t>GRUPO GESTIÓN DE BIENESTAR SOCIAL Y CAPACITACIÓN</t>
  </si>
  <si>
    <t>ENERO A DICIEMBRE DE 2016</t>
  </si>
  <si>
    <t>1. Estatuto de Capacitación Ajustado
2. Pasantes vinculados
3. Porcentaje de cumplimiento de las metas del PIC.</t>
  </si>
  <si>
    <t>Deficiente evaluación del desempeño</t>
  </si>
  <si>
    <t xml:space="preserve">* Nombramiento de personas en cargos públicos que están por fuera de los procesos de carrera
* Escaso control sobre los compromisos del personal nombrado
* No se suscriben los Acuerdos de Gestión, ni se ejerce seguimiento y Evaluación a los mismos.
* Las evaluaciones de personal se realizan para cumplir una norma y no para identificar debilidades y fortalezas </t>
  </si>
  <si>
    <t xml:space="preserve">* Sanciones disciplinarios
* Incumplimiento de metas y objetivos institucionales 
* deterioro de la imagen institucional 
</t>
  </si>
  <si>
    <t>* Acuerdos de gestión suscritos y evaluados periódicamente.
* Planes de acción y seguimiento de los mismos 
* Plan nacional de desarrollo y plan Estratégico cuatreño</t>
  </si>
  <si>
    <t>Ausencia de programas que promuevan la ética publica</t>
  </si>
  <si>
    <t xml:space="preserve">* La integridad es una cualidad de las personas, sin embargo la practica generalizada se convierte en cultura organizacional 
* No hay voluntad política 
* Deficiencia de recursos </t>
  </si>
  <si>
    <t xml:space="preserve">* Cualquier comportamiento indebido puede ser tolerado, imitado o compartido
* Los comportamientos que generan hechos de corrupción pueden generalizarse y convertirse en cultura organizacional </t>
  </si>
  <si>
    <t>* Códigos de ética y buen gobierno aprobados y socializados
* Capacitación en temas específicos de corrupción.
* Diferentes medios para la denuncia implementados (línea gratuita, buzones de sugerencias, oficina de atención al ciudadano)</t>
  </si>
  <si>
    <t>MEDIO</t>
  </si>
  <si>
    <t>Gestión Jurídica</t>
  </si>
  <si>
    <t>Realizar la defensa de los intereses del ICA</t>
  </si>
  <si>
    <t xml:space="preserve">Defensa basada en  intereses particulares </t>
  </si>
  <si>
    <t xml:space="preserve">* Aplicación de procedimientos poco éticos
* Poca experiencia en el personal profesional 
* Presión de grupos de poder </t>
  </si>
  <si>
    <t xml:space="preserve">* Detrimento patrimonial
* Perdida de imagen y credibilidad </t>
  </si>
  <si>
    <t>* Comité de conciliaciones 
* Estudio de casos antes de las reuniones del comité 
* Revisión y Vo. Bo. Por parte del jefe inmediato</t>
  </si>
  <si>
    <t>Inadecuado manejo de expedientes de los procesos sancionatorios</t>
  </si>
  <si>
    <t>* Inseguridad en el cuidado y custodia de expedientes y documentos.
* Tráfico de influencias en la consulta, utilización, manipulación y administración de expedientes. 
* Demora injustificada en el estudio, análisis, pruebas y evaluación de los expedientes.
* Deficiente personal en las seccionales 
* instalaciones inadecuadas
* escases de personal</t>
  </si>
  <si>
    <t xml:space="preserve">* Deficiencia en la determinación de responsabilidades.
</t>
  </si>
  <si>
    <t xml:space="preserve">* Asignación de personal en todas las seccionales  
* Auditorias permanentes por parte la oficina jurídica </t>
  </si>
  <si>
    <t>Conciliaciones desfavorables para la entidad</t>
  </si>
  <si>
    <t xml:space="preserve">* Ausencia de control 
* Primacía de los intereses particulares 
* Negligencia de los funcionarios </t>
  </si>
  <si>
    <t xml:space="preserve">•     Afecta gravemente los intereses económicos y patrimoniales del Estado. 
•     Es ventajosa para los intereses particulares.
•     Se hacen arreglos sin conocimiento público en beneficio de intereses particulares. 
•     Condenas al Estado por ausencia de elementos probatorios de la conciliación.
•     La negligencia de los apoderados del Estado compromete fácilmente los recursos públicos.
</t>
  </si>
  <si>
    <t xml:space="preserve">* Comité de conciliaciones 
* Libros radicadores                                                       
* Base General                                                               
*  Informes    
* Estudio de casos antes de las reuniones del comité </t>
  </si>
  <si>
    <t>Gestión de Adquisición de Bienes y Servicios</t>
  </si>
  <si>
    <t>Garantizar la  compra u obtención correcta y oportuna de los bienes y servicios requeridos para la operación del ICA.</t>
  </si>
  <si>
    <t xml:space="preserve">Direccionamiento desde los pliegos o términos de referencia </t>
  </si>
  <si>
    <t xml:space="preserve">*  Falta estandarización de los pliegos de acuerdo a los diferentes productos o procesos de contratación 
* Escasos controles </t>
  </si>
  <si>
    <t xml:space="preserve">•     Facilita el favorecimiento de la adjudicación de un contrato a una determinada persona. 
•     Romper el principio de igualdad entre los diferentes proponentes.
•     Se adjudica a ofertas menos convenientes. 
•     Dificulta determinar una irregularidad de carácter administrativo o penal. 
•     Sobrecostos. 
•     Obras mal ejecutadas. 
•     Mala calidad.
</t>
  </si>
  <si>
    <t>* Requisitos generales preestablecidos, documentados y publicados
* Publicación de todos los procesos contractuales de acuerdo a la norma
* Revisión, socialización y aprobación de los pliegos antes de su publicación 
* Estandarización de procedimiento y formatos para los procesos de contratación
*Aquellas que establezca el manual de contratación y en la forma que índica el mismo, de acuerdo con la clase y naturaleza del proceso.</t>
  </si>
  <si>
    <t>Estudios de factibilidad y conveniencia inadecuados o insuficientes</t>
  </si>
  <si>
    <t xml:space="preserve">* Los estudios previos  se  elaboran sin análisis de conveniencia y generalmente no están justificados  </t>
  </si>
  <si>
    <t xml:space="preserve">•     Erogaciones patrimoniales innecesarias que conllevan detrimento del erario público.
•     Sobrecostos. 
•     Violación al principio de la selección objetividad. 
•     Favorecimiento a determinados contratistas “conocidos” a través de contratos innecesarios
</t>
  </si>
  <si>
    <t>* Relación de necesidades elaborado por las dependencias 
* Estudios previos elaborados por el Grupo de Gestión Contractual.
* Revisión y aprobación de estudios previos
* Planes de compra o contratación previos
*Aquellas que establezca el manual de contratación y en la forma que índica el mismo, de acuerdo con la clase y naturaleza del proceso</t>
  </si>
  <si>
    <t>Fraccionamiento técnico del objeto contractual</t>
  </si>
  <si>
    <t xml:space="preserve">* Escasa planeación de la contratación 
* No hay estadísticas que permitan hacer proyecciones en temas de contratación  </t>
  </si>
  <si>
    <t xml:space="preserve">•     Sobrecostos. 
•     Desgaste administrativo injustificado.
•     Dificultad en los controles y organismos de control.
•     Ausencia de pluralidad de ofertas.
•     Ausencia de uniformidad en la calidad de la obra. 
•     Diluye responsabilidad. 
•     Implica mayor número de interventoría.
•     Violación al principio de igualdad y transparencia.
</t>
  </si>
  <si>
    <t>* Aplicación de la normatividad vigente 
* Planes de compra 
* Comité de contratación 
* Revisión y verificación, de las solicitudes de contratación frente a las normas y al manual de contratación.</t>
  </si>
  <si>
    <t>Aclaraciones, adiciones y adendas:</t>
  </si>
  <si>
    <t>* El ente público mediante pronunciamiento y decisiones favorece intereses particulares y puede perfilar a un futuro contratista</t>
  </si>
  <si>
    <t xml:space="preserve">* Se quebranta el principio de igualdad. 
* perdida de credibilidad </t>
  </si>
  <si>
    <t xml:space="preserve">* Aplicación de las normas en las diferentes modalidades de contratación
* procedimientos establecidos documentados y publicados 
* Publicación  de todos los procesos de contratación 
* Revisión de las solicitudes realizadas por los posibles oferentes , las cuales deben estar debidamente justificadas para que pueden ser concertadas con el área técnica.
</t>
  </si>
  <si>
    <t>Monopolio de contratistas</t>
  </si>
  <si>
    <t xml:space="preserve">* Escasa oportunidad a la competencia del mercado de bienes y servicios en los procesos de contratación </t>
  </si>
  <si>
    <t xml:space="preserve">•     Maneja el mercado en cuanto a precios, condiciones, calidad. 
•     No permite el ingreso de otros oferentes desconociendo el principio de la libre competencia.
•     Violación al principio de igualdad.
•     No permiten selección objetiva. 
•     Impiden la adquisición de bienes o servicios en mejores condiciones de calidad y precios.
</t>
  </si>
  <si>
    <t xml:space="preserve">* Aplicación de las normas en las diferentes modalidades de contratación
* Publicación  de todos los procesos de contratación 
* Comité de contratación 
</t>
  </si>
  <si>
    <t xml:space="preserve">Épocas electorales y Transferencias regionales </t>
  </si>
  <si>
    <t xml:space="preserve">* Las inversiones cautiva votos 
* Las entidades se han politizado </t>
  </si>
  <si>
    <t xml:space="preserve">•     Desvirtúa fines y objetivos de la contratación estatal.
•     Genera desidia administrativa y despilfarro de los recursos del Estado. 
•     Contratar por contratar para cautivar electorado
</t>
  </si>
  <si>
    <t>* Los procesos de contratación se realizan con base en las necesidades debidamente justificadas por las dependencias 
* Los presupuestos son distribuidos al comienzo del año y con base en las solicitudes de las dependencias             
* Planes de compra o contratación previos, aprobados y publicados</t>
  </si>
  <si>
    <t>Urgencia manifiesta</t>
  </si>
  <si>
    <t xml:space="preserve">* Ausencia de controles 
* Alta centralización </t>
  </si>
  <si>
    <t xml:space="preserve">•     Abuso de la figura a tal punto que se podría convertir en regla general y no de excepción para la contratación. 
•     Se adquieren compromisos económicos injustificados. 
•     Permite pagar favores a políticos  y amigos. 
•     Desconoce principios de selección objetiva y transparente. 
•     No le permite a la administración acceder a mayores productos o servicios. 
•     Afectaciones del nivel de inversiones. 
•     Conlleva un peligro por cuanto el contratista no requiere estar inscrito en la Cámara de Comercio.
</t>
  </si>
  <si>
    <t>* Las urgencias son decretadas y están soportadas en estudios técnicos y en la solicitud de la dependencia responsable del área afectada 
*La urgencia manifiesta, se determina mediante acto administrativo motivado y bien sustentado; de conformidad a la ley 80 de 1993.                                                                             
  *Aquellas que establezca el manual de contratación y en la forma que índica el mismo, de acuerdo con la clase y naturaleza del proceso.</t>
  </si>
  <si>
    <t>Interventoría y supervisiones sin control</t>
  </si>
  <si>
    <t>* Ausencia de control sobre las auditorias y supervisiones
* Baja competencia de los interventores o supervisores 
* Desconocimiento de las normas aplicables</t>
  </si>
  <si>
    <t xml:space="preserve">•     Altos costos de este tipo de contrato sin resultados que reflejen su inversión. 
•     Avalan incumplimientos, ejecuciones irregularidades, mala calidad de materiales. 
•     Autorizan modificaciones técnicas, cambios de especificaciones de materiales, originando mayores costos a la administración. 
•     Los acuerdos entre contratista e interventor son conocidos en ocasiones con posterioridad a la ejecución del contrato por parte de la administración. 
•     En ocasiones firman actas de recibo sin verificar el efectivo cumplimiento de las obligaciones.
</t>
  </si>
  <si>
    <t>* Toda notificación de supervisión o interventoría esta acompañada de la norma que la reglamenta 
* Todo pago esta soportado por el informe de interventoría o de supervisión  
* Todo contrato de interventoría cuenta con un supervisor de la entidad 
* No se autorizan pagos parciales o finales sin el informe de interventoría o de supervisión *Que los supervisores e interventores cumplan las obligaciones y responsabilidades establecidas en el manual de contratación.</t>
  </si>
  <si>
    <t xml:space="preserve">Delegación de la contratación </t>
  </si>
  <si>
    <t xml:space="preserve">* Gestión descentralizada
* Rediseño 
* Estilo de dirección </t>
  </si>
  <si>
    <t xml:space="preserve">•     Diluye la responsabilidad.
•     Disparidad de criterios en materia contractual. 
•     Identidad de contratistas para ejecutar diferentes objetos de las diferentes dependencias. 
•     Reviste de un gran poder económico y de potencia a funcionarios con bajo nivel salarial.
•     Genera caos administrativo.
•     Debilitamiento de la oficina jurídica.
•     Para las diferentes dependencias les resulta más atractivo el ejercicio contractual dejando de lado las funciones propias del cargo.
</t>
  </si>
  <si>
    <t>* Contratación centralizada 
* Requisitos preestablecidos , documentados y publicados
* Procedimiento documentado 
* Estudios previos elaborados en la dependencia que presenta la necesidad y con el Vo. Bo. del grupo de contratos 
* Delimitación de las cuantías para contratar</t>
  </si>
  <si>
    <t>Irregular uso del contrato de prestación de servicios</t>
  </si>
  <si>
    <t xml:space="preserve">* Eventos de emergencia  que demandan personal calificado 
* Deficiencias en la planta de personal
* Incremento de funciones y responsabilidades a las dependencias por cambios en las políticas del gobierno
* Disminución de la planta de personal como consecuencia de retiro de funcionarios
</t>
  </si>
  <si>
    <t xml:space="preserve">•     Genera “nóminas paralelas” excediendo el número de cargos estrictamente necesarios.
•     Duplicidad de funciones. 
•     Detrimento patrimonial. 
•     Dificulta el ejercicio de controles disciplinarios y administrativos.
•     Hace ineficaz el Estado. 
•     Las grandes partidas asignadas se podrían utilizar en otros fines sociales.
</t>
  </si>
  <si>
    <t>* Certificación de talento humano para contratos de prestación de servicios  donde consta la insuficiencia de personal de planta para desarrollar la actividad 
* Solicitud acompañada de justificación suscrita por la dependencia que requiere el personal
* Estudio de las solicitudes  y Vo. Bo. Por parte de las áreas correspondientes  
*verificación de requisitos mínimos y cumplimiento de los perfiles de acuerdo con el manual de contratación de prestación de servicios y apoyo a la gestión.</t>
  </si>
  <si>
    <t>Gestión de Recursos Financieros</t>
  </si>
  <si>
    <t>Garantizar la oportunidad en la administración del recurso financiero y el registro correcto y oportuno de las transacciones</t>
  </si>
  <si>
    <t>Planeación presupuestal deficiente</t>
  </si>
  <si>
    <t xml:space="preserve">* Desconocimiento de principios básicos en la elaboración y ejecución del presupuesto y la gestión financiera
* Desconocimiento de las normas 
* Desconocimiento en el manejo de las herramientas y aplicativos
</t>
  </si>
  <si>
    <t xml:space="preserve">•   Incumplimiento de términos. 
•     Ordenar gastos sin facultad legal. 
•     Retardar el pago de obligaciones legales.
•      Traslado irregular de fondos. 
•     Prolongar la vigencia fiscal. 
•     Compra de bienes innecesarios.
</t>
  </si>
  <si>
    <t xml:space="preserve">* Revisión y aprobación de movimientos presupuéstales por dependencias diferentes a la solicitante
* Proyecto de presupuesto con base en necesidades de dependencias 
* Información a las seccionales sobre el presupuesto asignado
* Seguimiento a las metas e indicadores 
* Plan anual de contratación  
* Informes periódicos sobre el avance de la ejecución presupuestal y planes de acción 
* Rendición periódica de informes a los diferentes entes internos y externos como C.I., Ofic. asesoras de Planeación, CGR, Min Hacienda, entre otro
</t>
  </si>
  <si>
    <t>Jineteo de fondos</t>
  </si>
  <si>
    <t>* Ausencia de control y de políticas  para el recaudo de fondos en efectivo</t>
  </si>
  <si>
    <t xml:space="preserve">•     Apropiación de dineros públicos.
•     Negligencia en los recursos de rentas.
•     Cambiar la destinación de los recursos
</t>
  </si>
  <si>
    <t xml:space="preserve">* Recaudo de la totalidad de recurso por consignación bancaria.
* No autorización de manejo de efectivo para ingresos
* Reporte oportuno de los ingresos por transferencia de información diaria  por archivo plano de los ingresos generados
* Conciliaciones bancarias </t>
  </si>
  <si>
    <t>Perdida de bienes o activos</t>
  </si>
  <si>
    <t>* Escaso control sobre los bienes e inventarios de la entidad 
* Exceso de confianza 
* ineficiente infraestructura 
* Base de datos desactualizada
* Alto volumen de bienes inservibles en las bodegas de Almacén</t>
  </si>
  <si>
    <t>*  Pérdida de Inventarios.
•  Utilización de bienes del Estado para actividades particulares. 
•  Inventarios obsoletos
* Detrimento patrimonial
*  Observaciones de los entes de control           
* Desgaste administrativo</t>
  </si>
  <si>
    <t xml:space="preserve">* Aprobación de movimiento de bienes 
* Control periódico de inventarios  
* Asignación de inventarios mediante documento firmado por los  responsables.   
* Levantamiento periódico de Inventario físico
* Instalación de cámaras 
* Restricción de ingreso a personal no autorizado
* Registro Oportuno de novedades  que generan movimientos en inventarios </t>
  </si>
  <si>
    <t xml:space="preserve">Atraso en los informes contables y financieros </t>
  </si>
  <si>
    <t>* Personal insuficiente para realizar el trabajo
* Implementación de aplicativos sin la suficiente capacitación para su manejo
* Desconocimiento de las normas vigentes 
* Desconocimiento de los procedimientos establecidos .
. Incumplimiento en el cronograma para entrega de informacion.</t>
  </si>
  <si>
    <t>.Estados financieros desactualizados.
. Sanciones disciplinarias.
. Incumplimiento en la entrega de informacion a los entes de control y a la alta gerencia de la entidad.
. Perdida de imagen Institucional.</t>
  </si>
  <si>
    <t>. Cronograma para la entrega de infomacion por parte de las diferetes areas de la entidad que afectan los estados financieros.
. Regisatro oportuno de la informacio..
. Capacitacion y Entrenamiento.
. Mejoramiento continuo de los procesos mediante la designación de lideres de procesos. 
Contratación de personal para atender actividades especificas. 
* Cruce de información con otras áreas para conciliar saldos como Almacén, Oficina asesora jurídica , financiera entre otras.</t>
  </si>
  <si>
    <t>Demoras en el desarrollo de los procesos de pagos</t>
  </si>
  <si>
    <t>* Falta de planeación  por parte  de todos los procesos
* Gestionar los recursos necesarios para las actividades de la entidad (aportes de la Nación, recursos propios, convenios entre otros) de manera  oportuna
* Deficiencia en la programación de pagos PAC</t>
  </si>
  <si>
    <t>* Inconformidad de proveedores por las demoras en el pago de obligaciones
* Deficiencia en la prestación del servicio a clientes internos, externos
* Mala imagen institucional 
*Sanciones pecuniarias ocasionadas por daños a terceros</t>
  </si>
  <si>
    <t xml:space="preserve">* Cuadro de control de solicitud PAC
* Seguimiento al informe de análisis de PAC VS giros de pagos
* Envío de instrucciones para solicitud oportuna de pac por parte de las dependencias
*Envío de instrucciones para el pago de obligaciones
* Entrenamiento del personal
* Socializacion y divulgación de los procedimientos
* Procedimientos estandarizados
* Fijación de puntos de control 
</t>
  </si>
  <si>
    <t>Comunicación de Riesgos S&amp;F</t>
  </si>
  <si>
    <t xml:space="preserve">Desarrollar estrategia de comunicación para divulgar las MSF y el estatus sanitario y fitosanitario, apoyar los proyectos estratégicos del ICA y facilitar la consulta de la información </t>
  </si>
  <si>
    <t xml:space="preserve">Dificultad para el acceso a la información </t>
  </si>
  <si>
    <t xml:space="preserve">* Desconocimiento por parte de los usuarios,  del manejo de los aplicativos utilizados para comunicar las medidas  
* Uso de lenguaje demasiado técnico
* Escasa participación de la comunidad   </t>
  </si>
  <si>
    <t xml:space="preserve">* Desconocimiento de normas y procedimientos de obligatorio cumplimiento por parte de los usuarios 
* Insatisfacción de los usuarios 
* Los usuarios no  acceden a la información </t>
  </si>
  <si>
    <t xml:space="preserve">* Oficina de atención al ciudadano 
* Pagina web, 
* correos electrónicos
* línea gratuita </t>
  </si>
  <si>
    <t xml:space="preserve">Oportunidad en la divulgación de  las medidas S&amp;F </t>
  </si>
  <si>
    <t xml:space="preserve">* Deficiente claridad  frente a la responsabilidad de divulgar 
* Deficientes canales de comunicación 
* Deficiente rendición de cuentas a la ciudadanía </t>
  </si>
  <si>
    <t xml:space="preserve">* Información importante no es conocida por los interesados 
* Se pierde la confianza en la entidad </t>
  </si>
  <si>
    <t xml:space="preserve">* Amplia difusión de la información a través de diferentes mecanismos 
</t>
  </si>
  <si>
    <t xml:space="preserve">Prevención de Riesgos S&amp;F
</t>
  </si>
  <si>
    <t>Evitar la introducción de agentes nocivos en animales y vegetales o la presencia de los mismos en insumos agropecuarios y garantizar la inocuidad de la producción primaria para  proteger el Status Sanitario y Fitosanitario del país y las obtenciones de  variedades vegetales.</t>
  </si>
  <si>
    <t>Expedición de certificaciones guías licencias registros entre otros sin el lleno de requisitos</t>
  </si>
  <si>
    <t>* Ausencia de controles para validación de la información 
* Presión de grupos de poder
* Factores económicos desfavorables de quien autoriza y valida  el procedimiento
* Baja probabilidad de ser descubierto 
* Deficiencias en los procesos y procedimientos de apoyo
* Desconocimiento de la normatividad  aplicable
* Deficiencias  en la asignación de recursos 
* Falta de entrenamiento y capacitación a los funcionarios
* Falta de sistematización y actualización en  los procesos
* Errores en la digitación 
* Alto volumen de tramites en la expedición de certificados de nacionalización</t>
  </si>
  <si>
    <t>* Perdida de imagen institucional 
* Perdida del estatus sanitario y fitosanitario 
* Insatisfacción del Cliente.
* Perdida de credibilidad en la política del Gobierno.
* Alto riesgo de contagio y propagación de enfermedades de control oficial</t>
  </si>
  <si>
    <t xml:space="preserve">* Visitas de supervisión. 
* Verificación de la Normatividad aplicable              
* Campañas sanitarias
* Revisión total de los documentos 
* Sistematización de trámites
* Visitas de verificación de acuerdo a la norma vigente 
* Procedimientos estandarizados y documentados </t>
  </si>
  <si>
    <t xml:space="preserve">Evadir sanciones por manejo y distribución inadecuado de semillas e insumos </t>
  </si>
  <si>
    <t>* Ausencia de controles para validación de la información 
* Presión de grupos de poder
* Factores económicos desfavorables de quien autoriza y valida  el procedimiento
* Baja probabilidad de ser descubierto 
* Deficiencias en los procesos y procedimientos de apoyo
* Desconocimiento de la normatividad  aplicable
* Deficiencias  en la asignación de recursos 
* Falta de apoyo y desconocimiento de normas sanitarias por parte de las autoridades militares y de Policía.</t>
  </si>
  <si>
    <t xml:space="preserve">* Productores afectados en sus ingresos 
* propagación de enfermedades
* Producción de mala calidad 
* Consumidores afectados </t>
  </si>
  <si>
    <t>* Visitas de Inspección y Control
* Comités anti contrabando
* Atención de denuncias
* Zonas de Alta Vigilancia
* Puestos de Control</t>
  </si>
  <si>
    <t>Información zoosanitaria y fitosanitaria registrada y comunicada no ajustada a la realidad</t>
  </si>
  <si>
    <t xml:space="preserve">* Ausencia de controles para validación de la información 
* Presión de grupos de poder
* Factores económicos desfavorables de quien autoriza y valida  el procedimiento
* Baja probabilidad de ser descubierto 
* Deficiencias en los procesos y procedimientos de apoyo
* Desconocimiento de la normatividad  aplicable
* Deficiencias  en la asignación de recursos 
</t>
  </si>
  <si>
    <t>* Derechos de obtentor 
* Visitas periódicas 
* Toma de muestras</t>
  </si>
  <si>
    <t xml:space="preserve">Vigilancia epidemiológica </t>
  </si>
  <si>
    <t xml:space="preserve">Caracterizar y vigilar las especies animales y vegetales de importancia económica existentes en el territorio nacional para detectar con oportunidad y precisión la presencia de enfermedades y plagas priorizadas y efectuar su seguimiento epidemiológico.  </t>
  </si>
  <si>
    <t>No comunicación de la ocurrencia de eventos</t>
  </si>
  <si>
    <t xml:space="preserve">* Escasa revisión y ajuste de procedimientos
* Deficiencia de recursos  tecnológicos
* Deficiencia en los canales de comunicación
* Escaso entrenamiento y capacitación del recurso humano
* Temor a las perdidas </t>
  </si>
  <si>
    <t>* Pérdida del estatus
* Diseminación de la plaga o enfermedad
* Incremento en el costo para control y erradicación</t>
  </si>
  <si>
    <t>* Visitas de inspección
* Muestreo
*  Incorporación de Sensores</t>
  </si>
  <si>
    <t xml:space="preserve">No hacer seguimiento oportunamente </t>
  </si>
  <si>
    <t>* Falta de personal calificado
* Desconocimiento del procedimiento
* Falta de programación 
* Falta de recursos
* Falta de compromiso del personal</t>
  </si>
  <si>
    <t xml:space="preserve">* Riesgo de incremento de enfermedades y plagas
* Perdidas económicas
* Perdida de áreas o zonas que estaban controladas  </t>
  </si>
  <si>
    <t xml:space="preserve">* Contratación de personal por prestación de servicios para temas específicos 
* Programación de visitas 
* Asignación de recursos por áreas, proyectos y metas
* Auditorias internas y externas
* Gestionar los recursos para la capacitación de sensores epidemiológicos, con entidades afines al sector con presencia departamental.                                     
 * Solicitar la contratación de tres técnicos pecuarios
</t>
  </si>
  <si>
    <t>Pérdida de información</t>
  </si>
  <si>
    <t xml:space="preserve">* Falta de plan para la protección de la información
* Daño de equipos
* Cortes de luz sin previo aviso
* Deficiencia y desconocimiento de los escasos canales de comunicación interna.
* descuido por parte del personal
* desconocimiento de los recursos tecnológicos </t>
  </si>
  <si>
    <t xml:space="preserve">* Imposibilidad de realizar la gestión sanitaria y fitosanitaria
* Retraso en el reporte de información 
* baja oportunidad en la presentación de informes </t>
  </si>
  <si>
    <t>* Bakaps periódicos
* Soporte tecnológico permanente
*  Mantenimiento de equipos permanente</t>
  </si>
  <si>
    <t>Gestión de Servicios Analíticos</t>
  </si>
  <si>
    <t xml:space="preserve">Definir y administrar el sistema de servicios de los laboratorios del ICA, para soportar la toma de decisiones como autoridad sanitaria nacional.  </t>
  </si>
  <si>
    <t>Autorizaciones a laboratorios sin el cumplimiento de requisitos</t>
  </si>
  <si>
    <t xml:space="preserve">* Ausencia de controles para validación de la información 
* Presión de grupos de poder
* Factores económicos desfavorables de quien autoriza y valida  el procedimiento
* Baja probabilidad de ser descubierto 
* Desconocimiento de la normatividad  aplicable
</t>
  </si>
  <si>
    <t xml:space="preserve">* Riesgo para la sanidad pecuaria
* Productores, Importadores y Exportadores afectados 
* Perdida de credibilidad a nivel nacional e internacional 
* Resultados de laboratorio de baja calidad </t>
  </si>
  <si>
    <t>* Verificación y análisis de información 
* Publicación de la información
* Verificación de requisitos 
* Vo. Bo. Del superior jerárquico
* Control y seguimiento a los laboratorios a traves de auditorias perodicas</t>
  </si>
  <si>
    <t xml:space="preserve">Generación de información no confiable </t>
  </si>
  <si>
    <t>* Vinculación de personal no calificado 
* Uso de tecnologías obsoletas
* Inaplicabilidad de principios éticos 
* desconocimiento de técnicas
* insumos de mala calidad o vencidos
* No se realizan mantenimiento y calibración a los equipos críticos de los laboratorios.
* No se realizan controles sobre los equipos para garantizar su correcta operación.
* No se realizan controles en la aplicación de los métodos.
* No se evalúa la competencia técnica del personal técnico de los laboratorios.
* No se dispone de personal suficiente, capacitado y formado para actividades analíticas.
* Muestreo y/o toma de muestra ineficaz en otros procesos.
* No se siguen los métodos y procedimientos establecidos.
* no aplicación de las BPL</t>
  </si>
  <si>
    <t xml:space="preserve">* Toma de decisiones con base en información poco confiable 
* Perdida de imagen y  credibilidad 
*  Incremento del riesgo para la producción agropecuaria 
* Generación de resultados no confiables.
* Sanciones legales para la entidad.
* Pérdida de competitividad  (Baja demanda  de los servicios de los laboratorios).
* Cierre de mercados internacionales.
* Inadecuado nivel de vigilancia y control a empresas y productos registrados.
* Presencia de productos ilegales (contrabando, adulterados, sin registro) en el mercado.
* Disminución de la competitividad para los productos nacionales y de exportación.
* Clientes insatisfechos.
* Quejas y reclamos.
</t>
  </si>
  <si>
    <t xml:space="preserve">
* visitas preventivas 
* Aplicación de pruebas
* Registro de resultados 
* Generación del plan anual de compras.
*- Elaboración del programa de mantenimiento y calibración de equipos.
* Utilización de materiales y patrones de referencia para controlar la calidad de los análisis.
* Solicitudes de personal de acuerdo con los perfiles requeridos.
* Revisión de los resultados de laboratorio por los Responsables analíticos, Coordinadores y Responsables de los laboratorios.
* Documentación de procedimientos, instructivos y métodos analíticos para unificar la realización de análisis y actividades.
* Estandarización y validación de los métodos analíticos.</t>
  </si>
  <si>
    <t>Subcomponente/proceso 1
Política de Administración de Riesgos</t>
  </si>
  <si>
    <t>Subcomponente/proceso 2
Construcción del Mapa de Riesgos de
Corrupción</t>
  </si>
  <si>
    <t>Subcomponente/proceso 3
Consulta y divulgación</t>
  </si>
  <si>
    <t>Subcomponente/proceso 4
Monitorio y revisión</t>
  </si>
  <si>
    <t>Subcomponente/proceso 5
Seguimiento</t>
  </si>
  <si>
    <t xml:space="preserve">Racionalización de tramites </t>
  </si>
  <si>
    <t>RECURSOS</t>
  </si>
  <si>
    <t xml:space="preserve">RECURSOS </t>
  </si>
  <si>
    <t>2.4 Capacitar,  asesorar y acompañar a las dependencias en el tema de administración de riesgos, con el fin de mantener el control sobre los mismos</t>
  </si>
  <si>
    <t xml:space="preserve">5.1 Hacer seguimiento al plan de tratamiento del riesgo formulado para 2017, de acuerdo con el procedimiento </t>
  </si>
  <si>
    <t>3.2 Socializar el plan de tratamiento de riesgos,  a funcionarios y grupos de interés mediante diferentes canales.</t>
  </si>
  <si>
    <t>Metodología para la identificación de riesgos de corrupción  y acciones para su manejo</t>
  </si>
  <si>
    <t>Identificar debilidades  que conlleven ambientes propicios para el desarrollo de practicas corruptas y establecer acciones para su prevención</t>
  </si>
  <si>
    <t>3.1 Socializar el mapa y el plan anticorrupción,  a funcionarios y grupos de interés mediante diferentes canales.</t>
  </si>
  <si>
    <t xml:space="preserve">100% de los riesgos identificados,  calificados y valorados </t>
  </si>
  <si>
    <t xml:space="preserve">Oficina de planeación seccionales y dependencias </t>
  </si>
  <si>
    <t>abril de 2017</t>
  </si>
  <si>
    <t xml:space="preserve"> Planeación </t>
  </si>
  <si>
    <t xml:space="preserve">riesgos identificados y ajustados / riesgos identificados </t>
  </si>
  <si>
    <t>NA</t>
  </si>
  <si>
    <t>Junio de 2017</t>
  </si>
  <si>
    <t>Enero de  2017</t>
  </si>
  <si>
    <t xml:space="preserve">mapa y plan publicados </t>
  </si>
  <si>
    <t>plan de tratamiento publicado</t>
  </si>
  <si>
    <t>enero a diciembre de 2017</t>
  </si>
  <si>
    <t xml:space="preserve">reportes entregados/ programados </t>
  </si>
  <si>
    <t xml:space="preserve">verificaciones  realizadas/programadas </t>
  </si>
  <si>
    <t xml:space="preserve">seguimientos realizados / programados </t>
  </si>
  <si>
    <t xml:space="preserve">socializaciones realizadas/programadas </t>
  </si>
  <si>
    <t xml:space="preserve">dependencias asesoradas y capacitadas/programadas </t>
  </si>
  <si>
    <t xml:space="preserve">3 dependencias </t>
  </si>
  <si>
    <t xml:space="preserve">4.1 Revisar la pertinencia de divulgar la información en formatos comprensibles que permita su visualización o consulta para grupos de interés y/o con discapacidad . </t>
  </si>
  <si>
    <t>DESCRIPCION DE LA ACCIÓN EJECUTADA</t>
  </si>
  <si>
    <t xml:space="preserve">% LOGRADO </t>
  </si>
  <si>
    <t xml:space="preserve">acciones  implementadas/programadas </t>
  </si>
  <si>
    <t xml:space="preserve">3.1 Formular  y socializar la política de protección de datos. </t>
  </si>
  <si>
    <t>2.2 Recibir,  derivar, procesar, monitorear y dar respuesta a las solicitudes presentadas por la ciudadanía.</t>
  </si>
  <si>
    <t xml:space="preserve">informes publicados/informes programados </t>
  </si>
  <si>
    <t>Enero a diciembre de 2017</t>
  </si>
  <si>
    <t xml:space="preserve">1.1 Revisar y ajustar  la política y el procedimiento de administración de riesgos </t>
  </si>
  <si>
    <t xml:space="preserve">política y procedimiento ajustado </t>
  </si>
  <si>
    <t xml:space="preserve">actividades ejecutadas/programadas </t>
  </si>
  <si>
    <t xml:space="preserve">2.1 Revisar y ajustar el mapa de riesgos institucional, de acuerdo con la política,  metodología, el procedimiento y las observaciones de las dependencias  </t>
  </si>
  <si>
    <t xml:space="preserve">2.3 Construcción y publicación del plan de tratamiento de riesgos 2017, para los riesgos que necesitan tratamiento según la política </t>
  </si>
  <si>
    <t xml:space="preserve">2.2 Publicar la versión 2017 del mapa de riesgos, y del plan anticorrupción,  en la pagina web </t>
  </si>
  <si>
    <t xml:space="preserve">1 publicación </t>
  </si>
  <si>
    <t>junio y diciembre 2017</t>
  </si>
  <si>
    <t>5.3 Reportar los avances de ejecución del plan anticorrupción y plan de tratamiento, a Control Interno,  en los términos establecidos</t>
  </si>
  <si>
    <t>1. Producir Impresión de informe de gestión 2016</t>
  </si>
  <si>
    <t>OAC - OAP</t>
  </si>
  <si>
    <t>2. Generar Boletines de prensa</t>
  </si>
  <si>
    <t>OAC</t>
  </si>
  <si>
    <t>Cantidad de boletines de prensa emitidos</t>
  </si>
  <si>
    <t>3. Producción de programas de Televisión</t>
  </si>
  <si>
    <t>Cantidad de programas de televisión emitidos</t>
  </si>
  <si>
    <t>4. Producción de programas de radio</t>
  </si>
  <si>
    <t>Cantidad de programas de Radio emitidos</t>
  </si>
  <si>
    <t>1. Audiencia pública de rendición de cuentas Gerencia General</t>
  </si>
  <si>
    <t>Cantidad de Audiencias públicas realizadas</t>
  </si>
  <si>
    <t>2. Audiencias públicas de rendición de cuentas Gerencias seccionales</t>
  </si>
  <si>
    <t>4. Agendas de medios</t>
  </si>
  <si>
    <t>Cantidad de agendas de medios realizadas</t>
  </si>
  <si>
    <t>OAC -AC</t>
  </si>
  <si>
    <t>Documento actualizado y publicado</t>
  </si>
  <si>
    <t>6. Socializar la gestión del Instituto e Incentivar la participación ciudadana a través de las redes sociales (Facebook y Twitter).</t>
  </si>
  <si>
    <t>Número de mensajes emitidos</t>
  </si>
  <si>
    <t xml:space="preserve">7. Elaborar instructivo manual de rendición de cuentas </t>
  </si>
  <si>
    <t>Manual elaborado</t>
  </si>
  <si>
    <t>OAC-AC y OAP</t>
  </si>
  <si>
    <t>Encuesta publicada</t>
  </si>
  <si>
    <t>2. Apoyar las actividades relacionadas con  la  Audiencia Pública de Rendición de Cuentas</t>
  </si>
  <si>
    <t>OAC-OAP</t>
  </si>
  <si>
    <t>Audiencia publica realizada</t>
  </si>
  <si>
    <t>1 Realización de encuesta de satisfacción</t>
  </si>
  <si>
    <t>OAC-AC</t>
  </si>
  <si>
    <t>Encuesta realizada</t>
  </si>
  <si>
    <t>RECURSO</t>
  </si>
  <si>
    <t xml:space="preserve">Subcomponente / proceso 1
Información de calidad y en lenguaje comprensible </t>
  </si>
  <si>
    <t xml:space="preserve">Subcomponente/proceso 4
Evaluación y retroalimentación a la gestión institucional </t>
  </si>
  <si>
    <t>1.1  Definir con las áreas que información adicional se debe publicar y que genera valor al ciudadano</t>
  </si>
  <si>
    <t>4.2  implementar los programas de convertic y relevo en otras seccionales</t>
  </si>
  <si>
    <t>verificaciones realizadas/programadas</t>
  </si>
  <si>
    <t>numero de seccionales intervenidas/programadas</t>
  </si>
  <si>
    <t xml:space="preserve">Subcomponente  </t>
  </si>
  <si>
    <t>Subcomponente 1
Lineamientos de Transparencia Activa</t>
  </si>
  <si>
    <t xml:space="preserve">Subcomponente  2
Lineamientos de Transparencia Pasiva Corrupción </t>
  </si>
  <si>
    <t>Subcomponente 3
Elaboración de los Instrumentos de Gestión de la Información</t>
  </si>
  <si>
    <t xml:space="preserve">Subcomponente 4
Criterio Diferencial de Accesibilidad </t>
  </si>
  <si>
    <t xml:space="preserve">Subcomponente 5
Monitoreo del Acceso a la Información Pública </t>
  </si>
  <si>
    <t>Revisar y  ajustar los contenidos del Manual de Contratación, teniendo en cuenta los puntos con calificaciones negativas en el  ÍNDICE DE TRANSPARENCIA NACIONAL.</t>
  </si>
  <si>
    <t>Contenidos del manual de contratación actualizados /total puntos negativos de los ítem del Índice de transparencia Nacional</t>
  </si>
  <si>
    <t xml:space="preserve">4.1 Verificar el cumplimiento de las acciones  formuladas por las dependencias, en las estrategias de otras actividades y  transparencia </t>
  </si>
  <si>
    <t>Revisar  el procedimiento de incentivos de acuerdo al decreto  No. 1567 de 1998 y 1227 de 2005.</t>
  </si>
  <si>
    <t>Incluir dentro del Plan Institucional de Capacitación el tema de Participación Ciudadana y demás temas inherentes a la gestión pública</t>
  </si>
  <si>
    <t>Administrativa y el grupo de Bienestar Social y Capacitación</t>
  </si>
  <si>
    <t>Procedimiento Actualizado</t>
  </si>
  <si>
    <t>No. de capacitaciones  realizadas/ No. de capacitaciones programadas</t>
  </si>
  <si>
    <t>Un plan de tratamiento formulado</t>
  </si>
  <si>
    <t xml:space="preserve">Mínimo a 4 dependencias </t>
  </si>
  <si>
    <t xml:space="preserve"> Mínimo 2 canales</t>
  </si>
  <si>
    <t xml:space="preserve">2 Verificaciones </t>
  </si>
  <si>
    <t>2 Seguimientos</t>
  </si>
  <si>
    <t>PQRS respondidas en tiempo /total PQRs</t>
  </si>
  <si>
    <t>2. Actualización micro sitio rendición de cuentas</t>
  </si>
  <si>
    <t>Micro sitio actualizado</t>
  </si>
  <si>
    <t>Informe impreso</t>
  </si>
  <si>
    <t xml:space="preserve">Subcomponente / proceso 2
Diálogo de doble vía con la ciudadanía y sus organizaciones 
</t>
  </si>
  <si>
    <t>3. Realizar transmisión vía streaming de la Audiencia púbica de rendición de cuentas</t>
  </si>
  <si>
    <t>Transmisión vía streaming audiencia pública realizada</t>
  </si>
  <si>
    <t>5. Actualizar plan de participación ciudadana 2017</t>
  </si>
  <si>
    <t xml:space="preserve">Subcomponente / proceso 3
Incentivos para motivar la cultura de la rendición y petición de cuentas </t>
  </si>
  <si>
    <t>1. Publicación de encuesta de rendición de cuentas en micro sitio rendición y su incidencia en la misma</t>
  </si>
  <si>
    <t xml:space="preserve">Grupo GEL con todas las áreas </t>
  </si>
  <si>
    <t xml:space="preserve">estadísticas de información adicional a publicar </t>
  </si>
  <si>
    <t>1.2 Actualizar y publicar el esquema de publicación  el cual debe tener como mínimo el nombre del documento, el idioma, el medio de conservación, formato, la fecha de generación, la periodicidad de generación, el lugar de publicación, responsable de producción y responsable de custodia.</t>
  </si>
  <si>
    <t>esquema de publicación actualizado y publicado</t>
  </si>
  <si>
    <t xml:space="preserve">2.1  Establecer las recurrencias en las PQRS,  determinar causas  e implementar una acción de mejora </t>
  </si>
  <si>
    <t xml:space="preserve">Grupo atención al ciudadano  con todas las áreas </t>
  </si>
  <si>
    <t xml:space="preserve">solicitudes de información tramitadas/total </t>
  </si>
  <si>
    <t>política formulada y socializada</t>
  </si>
  <si>
    <t>tablas de retención de las seccionales actualizadas</t>
  </si>
  <si>
    <t xml:space="preserve">grupos de interés o discapacidad con acceso a información </t>
  </si>
  <si>
    <t>Atención al ciudadano, OTI Y OAC</t>
  </si>
  <si>
    <t xml:space="preserve">5.1 Estructurar informes sobre solicitudes de acceso a la información que incluyan n° de solicitudes recibidas, tiempos de respuesta,  n° de solicitudes denegadas y las demás que exijan las normas </t>
  </si>
  <si>
    <t xml:space="preserve">Atención al ciudadano </t>
  </si>
  <si>
    <t xml:space="preserve">5.2 Verificar que la información del link de transparencia se encuentre actualizada y que corresponda a la mínima a publicar </t>
  </si>
  <si>
    <t xml:space="preserve">3.2 Validar que las tablas de retención de las seccionales estén actualizadas, antes de aplicar el formulario para la identificación de activos </t>
  </si>
  <si>
    <t xml:space="preserve">acciones implementadas / variables con calificación cero </t>
  </si>
  <si>
    <r>
      <rPr>
        <b/>
        <sz val="14"/>
        <color indexed="8"/>
        <rFont val="Calibri"/>
        <family val="2"/>
      </rPr>
      <t>Subcomponente 1</t>
    </r>
    <r>
      <rPr>
        <sz val="14"/>
        <color indexed="8"/>
        <rFont val="Calibri"/>
        <family val="2"/>
      </rPr>
      <t xml:space="preserve">                           Estructura administrativa y Direccionamiento estratégico </t>
    </r>
  </si>
  <si>
    <t>1.1 Realizar  el cambio de sede para las Oficinas del nivel central y efectuar diagnóstico de accesibilidad para determinar reformas o ajustes requeridos para acceso a usuarios con discapacidad.</t>
  </si>
  <si>
    <t>Cambio de sede de Oficinas del nivel central y diagnóstico de accesibilidad</t>
  </si>
  <si>
    <t xml:space="preserve">Planeación, Subgerencia Administrativa, Infraestructura Física </t>
  </si>
  <si>
    <t>Marzo a Diciembre de 2017</t>
  </si>
  <si>
    <t>acciones ejecutadas /acciones programadas</t>
  </si>
  <si>
    <t>Proyección presupuestal de accesibilidad para cinco seccionales</t>
  </si>
  <si>
    <t>1.3 Gestionar y hacer seguimiento al compromiso adquirido por parte del Instituto con la ARL POSITIVA, en la entrega e instalación de la señalización referente al tema de seguridad y salud en el trabajo</t>
  </si>
  <si>
    <t>Señalización en seguridad y salud en el trabajo en el nivel seccional</t>
  </si>
  <si>
    <t xml:space="preserve">Subgerencia Administrativa, Bienestar y capacitación </t>
  </si>
  <si>
    <r>
      <rPr>
        <b/>
        <sz val="14"/>
        <color indexed="8"/>
        <rFont val="Calibri"/>
        <family val="2"/>
      </rPr>
      <t xml:space="preserve">Subcomponente 2                            </t>
    </r>
    <r>
      <rPr>
        <sz val="14"/>
        <color indexed="8"/>
        <rFont val="Calibri"/>
        <family val="2"/>
      </rPr>
      <t xml:space="preserve"> Fortalecimiento de los canales de atención</t>
    </r>
  </si>
  <si>
    <t>2.1 Mantener actualizada la información de la página web y el link de servicios</t>
  </si>
  <si>
    <t>Página Web actualizada</t>
  </si>
  <si>
    <t>Planeación, OTI, Áreas de la entidad</t>
  </si>
  <si>
    <t>Febrero-Diciembre 2017</t>
  </si>
  <si>
    <t>2.2 Definir responsables para la actualización de la información en los diferentes canales</t>
  </si>
  <si>
    <t>documento</t>
  </si>
  <si>
    <t>Áreas de la entidad, OTI, Comunicaciones</t>
  </si>
  <si>
    <t>Febrero a Diciembre 2017</t>
  </si>
  <si>
    <t>2.3 Mantener Actualizados los activos de información en el portal corporativo de la entidad.</t>
  </si>
  <si>
    <t>Activos de Información actualizados y publicados en página Web</t>
  </si>
  <si>
    <t xml:space="preserve">Grupo GEL (Gobierno en Linea), Áreas de la entidad </t>
  </si>
  <si>
    <t>Marzo a Diciembre 2017</t>
  </si>
  <si>
    <r>
      <rPr>
        <b/>
        <sz val="14"/>
        <color indexed="8"/>
        <rFont val="Calibri"/>
        <family val="2"/>
      </rPr>
      <t xml:space="preserve">Subcomponente 3                          </t>
    </r>
    <r>
      <rPr>
        <sz val="14"/>
        <color indexed="8"/>
        <rFont val="Calibri"/>
        <family val="2"/>
      </rPr>
      <t xml:space="preserve"> Talento humano</t>
    </r>
  </si>
  <si>
    <t>3.1 Realizar proceso de inducción y reinducción para funcionarios a nivel nacional</t>
  </si>
  <si>
    <t>Procesos de inducción y reinducción adelantados</t>
  </si>
  <si>
    <r>
      <rPr>
        <b/>
        <sz val="14"/>
        <color indexed="8"/>
        <rFont val="Calibri"/>
        <family val="2"/>
      </rPr>
      <t xml:space="preserve">Subcomponente 4                         </t>
    </r>
    <r>
      <rPr>
        <sz val="14"/>
        <color indexed="8"/>
        <rFont val="Calibri"/>
        <family val="2"/>
      </rPr>
      <t xml:space="preserve"> Normativo y procedimental</t>
    </r>
  </si>
  <si>
    <t>4.1 Culminar la política de tratamiento de datos, propia del Instituto</t>
  </si>
  <si>
    <t>Política de Tratamiento de datos</t>
  </si>
  <si>
    <t>Oficina Jurídica, OTI, Planeación, Comunicaciones , Atención al Ciudadano</t>
  </si>
  <si>
    <t xml:space="preserve">4.2  Validar el documento con el PNSC a través de Atención al Ciudadano 
</t>
  </si>
  <si>
    <t>documento revisado por PNSC</t>
  </si>
  <si>
    <t xml:space="preserve">4.3  Formalizar y Socializar la Política.
</t>
  </si>
  <si>
    <t>Política formalizada y socializada</t>
  </si>
  <si>
    <t xml:space="preserve">OTI, Comunicaciones, </t>
  </si>
  <si>
    <t xml:space="preserve">4.4 Con la construcción de la política de tratamiento de datos, ajustar protocolos de servicio de todos los canales y los formatos de recolección de información (en la Web) incluyendo la posibilidad de que el ciudadano elija si acepta o no el uso de sus datos de acuerdo con las políticas de la entidad. </t>
  </si>
  <si>
    <t xml:space="preserve">protocolos actualizados </t>
  </si>
  <si>
    <t>Oficina Asesora Jurídica, OTI, Comunicaciones, Atención al Ciudadano</t>
  </si>
  <si>
    <t>Junio a Diciembre 2017</t>
  </si>
  <si>
    <r>
      <rPr>
        <b/>
        <sz val="14"/>
        <color indexed="8"/>
        <rFont val="Calibri"/>
        <family val="2"/>
      </rPr>
      <t xml:space="preserve">Subcomponente 5                          </t>
    </r>
    <r>
      <rPr>
        <sz val="14"/>
        <color indexed="8"/>
        <rFont val="Calibri"/>
        <family val="2"/>
      </rPr>
      <t xml:space="preserve"> Relacionamiento con el ciudadano</t>
    </r>
  </si>
  <si>
    <t xml:space="preserve">5.1 Elaborar el Plan de implementación del programa convertic y Centro de Relevo en tres  seccionales y Sensibilizar y capacitar a los Servidores Públicos de Punto de Atención sobre los beneficios y uso de la herramienta. </t>
  </si>
  <si>
    <t>Programas Convertic y Centro de Relevo implementado en tres seccionales</t>
  </si>
  <si>
    <t>OTI, Comunicaciones, Atención al Ciudadano</t>
  </si>
  <si>
    <t>Marzo-Diciembre 2017</t>
  </si>
  <si>
    <t xml:space="preserve">5.2  Hacer campaña de comunicación a población objetivo (ciudadano, entidades y/o gremios) sobre la implementación de Convertic. </t>
  </si>
  <si>
    <t>Campaña de Comunicación</t>
  </si>
  <si>
    <t>Proyección presupuestal y Plan de Implementación</t>
  </si>
  <si>
    <t>5.5 De acuerdo con el costo, solicitar los recursos para su implementación</t>
  </si>
  <si>
    <t xml:space="preserve">5.3 Proyectar presupuesto para la implementación de la señalización en braille en oficinas nacionales y  seccionales. .  </t>
  </si>
  <si>
    <t>5.6 Gestionar la implementación de la señalización de acuerdo con la disponibilidad de los recursos.</t>
  </si>
  <si>
    <t xml:space="preserve">RECURSOS en $$ </t>
  </si>
  <si>
    <t>5.4 Revisión de los términos de referencia por parte de PNSC y CIDCCA para validar que se cuente con los mismos</t>
  </si>
  <si>
    <t xml:space="preserve">recursos solicitados </t>
  </si>
  <si>
    <t>Atención al Ciudadano y Comunicaciones</t>
  </si>
  <si>
    <t>1.2 Realizar  visitas de verificación de presupuesto a las cinco seccionales (Valle, Quindio, Casanare, Santander, Córdoba) con diagnóstico de accesibilidad y gestionar los recursos para la realización de reformas o ajustes.</t>
  </si>
  <si>
    <t>señalización implementada</t>
  </si>
  <si>
    <t>Enero a marzo de 2017</t>
  </si>
  <si>
    <t>ENE-MAR 2017</t>
  </si>
  <si>
    <t>ENE-DIC 2017</t>
  </si>
  <si>
    <t>ENE-JUN 2017</t>
  </si>
  <si>
    <t xml:space="preserve">términos de referencia validados </t>
  </si>
  <si>
    <t>Por definir</t>
  </si>
  <si>
    <t xml:space="preserve"> Administrativa- Contratos </t>
  </si>
  <si>
    <t xml:space="preserve"> Administrativa </t>
  </si>
  <si>
    <t xml:space="preserve">Evaluar y ajustar la estrategia de  rendición de cuentas a la ciudadanía teniendo en cuenta la calificación negativa en el Informe ÍNDICE DE TRANSPARENCIA NACIONAL 2016, </t>
  </si>
  <si>
    <t xml:space="preserve">Analizar el numeral 3 del informe de índice de transparencia 2016 y ejecutar acciones para su  mejora en relación con las variables con calificación cero </t>
  </si>
  <si>
    <t xml:space="preserve">Analizar el numeral 2 del informe de índice de transparencia 2016 y ejecutar acciones para su  mejora en relación con las variables con calificación cero </t>
  </si>
  <si>
    <t xml:space="preserve">Analizar el numeral 1 del informe de índice de transparencia 2016 y ejecutar acciones para su  mejora en relación con las variables con calificación cero </t>
  </si>
  <si>
    <t xml:space="preserve">                            </t>
  </si>
  <si>
    <t xml:space="preserve">   PLAN ANTICORRUPCIÓN Y DE ATENCIÓN AL CIUDADANO  2017</t>
  </si>
  <si>
    <t>Optimizar los procesos y procedimientos de cara al ciudadano para mejorar su relación con la organización.</t>
  </si>
  <si>
    <t>Único</t>
  </si>
  <si>
    <t>8761</t>
  </si>
  <si>
    <t>8735</t>
  </si>
  <si>
    <t>8774</t>
  </si>
  <si>
    <t>8760</t>
  </si>
  <si>
    <t>8765</t>
  </si>
  <si>
    <t>8734</t>
  </si>
  <si>
    <t>8758</t>
  </si>
  <si>
    <t>Registro de empresas semielaboradoras, empacadoras o envasadoras de Medicamentos Veterinarios, Biológicos Veterinarios, Alimentos para Animales y Cosméticos de uso veterinario</t>
  </si>
  <si>
    <t>Inscrito</t>
  </si>
  <si>
    <t>El pago de los derechos del trámite se realiza solamente en las entidades recaudadoras (Banco Davivienda, Banco Agrario y Banco de Occidente)</t>
  </si>
  <si>
    <t>Certificado de exclusión de IVA</t>
  </si>
  <si>
    <t xml:space="preserve">El seguimiento al estado de trámite se realiza por medios presenciales y por medios telefónicos </t>
  </si>
  <si>
    <t xml:space="preserve">La obtención del resultado es por medios presenciales. Igualmente la  notificación es por medios presenciales </t>
  </si>
  <si>
    <t>Registro de Unidades Técnicas para la verificación de las BPMv y verificación de la calidad de material seminal y auditoría a los centros de producción de material seminal y embriones y laboratorios de procesamiento de material seminal</t>
  </si>
  <si>
    <t xml:space="preserve">La solicitud del trámite se realiza de manera presencial y se aporta la documentación en medio físico </t>
  </si>
  <si>
    <t>Registro de empresas importadoras de Insumos veterinarios y material genético animal</t>
  </si>
  <si>
    <t>La obtención del resultado es por medios presenciales. Igualmente la  notificación es por medios presenciales</t>
  </si>
  <si>
    <t>Registro de productos o Licencia de venta de insumos pecuarios y de líneas genéticas aviares</t>
  </si>
  <si>
    <t>Registro de empresas productoras de Insumos Veterinarios y material genético animal</t>
  </si>
  <si>
    <t xml:space="preserve">La solicitud del trámite se realiza de manera presencial y se aporta la documentación en medio físico  </t>
  </si>
  <si>
    <t>Registro de empresas productoras por contrato de Insumos Veterinarios y líneas genéticas aviares</t>
  </si>
  <si>
    <t xml:space="preserve">La obtención del resultado es por medios presenciales. Igualmente la notificación es por medios presenciales </t>
  </si>
  <si>
    <t>El seguimiento al estado de trámite se realiza por medios presenciales y por medios telefónicos</t>
  </si>
  <si>
    <t xml:space="preserve">La solicitud del trámite se realiza de manera presencial y se aporta la documentación en medio físico   </t>
  </si>
  <si>
    <t xml:space="preserve">La obtención del resultado  es por medios presenciales. Igualmente la  notificación es por medios presenciales </t>
  </si>
  <si>
    <t>La obtención del resultado es por medios presenciales. Igualmente la notificación es por medios presenciales</t>
  </si>
  <si>
    <t>La solicitud del trámite se realiza de manera presencial y se aporta la documentación en medio físico</t>
  </si>
  <si>
    <t xml:space="preserve">El pago de la tarifa del trámite se podrá realizar en línea. </t>
  </si>
  <si>
    <t>El seguimiento al estado del trámite se podrá realizar por medios electrónicos a través de un aplicativo</t>
  </si>
  <si>
    <t>La obtención del resultado se podrá realizar por medios electrónicos a través de un aplicativo. Igualmente la notificación se podrá realizar de manera electrónica</t>
  </si>
  <si>
    <t>La radicación de los documentos del trámite se podrá realizar por medios electrónicos a través de un aplicativo</t>
  </si>
  <si>
    <t xml:space="preserve">La obtención del resultado se podrá realizar por medios electrónicos a través de un aplicativo. Igualmente la notificación se podrá realizar de manera electrónica </t>
  </si>
  <si>
    <t>El pago de la tarifa del trámite se podrá realizar en línea</t>
  </si>
  <si>
    <t xml:space="preserve">La obtención del resultado se podrá realizar por medios electrónicos a través de un aplicativo. Igualmente la notificación se podrá realizar de manera electrónica 
</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</si>
  <si>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</si>
  <si>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</si>
  <si>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</si>
  <si>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</si>
  <si>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</si>
  <si>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</si>
  <si>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</si>
  <si>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</si>
  <si>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</si>
  <si>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</si>
  <si>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</si>
  <si>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</si>
  <si>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</si>
  <si>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</si>
  <si>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</si>
  <si>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t>
  </si>
  <si>
    <t>Responsable</t>
  </si>
  <si>
    <t>Jefe planeación</t>
  </si>
  <si>
    <t>Valor esperado (%)</t>
  </si>
  <si>
    <t>Valor ejecutado (%)</t>
  </si>
  <si>
    <t>Desfase (%)</t>
  </si>
  <si>
    <t>Jefe control interno</t>
  </si>
  <si>
    <t>Observación/Recomendación</t>
  </si>
  <si>
    <t>Justificación</t>
  </si>
  <si>
    <t xml:space="preserve">Reducción de tiempos y costos 
Eliminación de pasos </t>
  </si>
  <si>
    <t>Tecnologica</t>
  </si>
  <si>
    <t>Pago en línea</t>
  </si>
  <si>
    <t>01/03/2016</t>
  </si>
  <si>
    <t>31/12/2016</t>
  </si>
  <si>
    <t>31/12/2017</t>
  </si>
  <si>
    <t xml:space="preserve">Dirección Técnica de Inocuidad e Insumos Veterinarios </t>
  </si>
  <si>
    <t/>
  </si>
  <si>
    <t>Control y seguimiento al trámite</t>
  </si>
  <si>
    <t>Disponer de mecanismos de seguimiento al estado del trámite</t>
  </si>
  <si>
    <t xml:space="preserve">Reducción de tiempos y costos </t>
  </si>
  <si>
    <t>Respuesta y/o notificación electrónica</t>
  </si>
  <si>
    <t>Reducción de tiempos y costos</t>
  </si>
  <si>
    <t>Descarga y/o envío de documentos electrónicos</t>
  </si>
  <si>
    <t>Dirección Técnica de Inocuidad e Insumos Veterinarios</t>
  </si>
  <si>
    <t xml:space="preserve">Reducción de tiempos y costos
</t>
  </si>
  <si>
    <t>si</t>
  </si>
  <si>
    <t>Fecha presente vigencia</t>
  </si>
  <si>
    <t>31/12/2018</t>
  </si>
  <si>
    <t>Se realiza una revisión ajuste y validación del esquema de publicación y se actualiza en la pagina web</t>
  </si>
  <si>
    <t>Con fecha 30 de enero se publica en la pagina web institucional, el plan anticorrupción y el mapa de riesgos 2017</t>
  </si>
  <si>
    <t>Se ha trabajado con las diferentes dependencias en la actualización del mapa y construcción del plan de tratamiento de riesgos 2017</t>
  </si>
  <si>
    <t>Se socializó a  través del correo electrónico y mediante circular numero 20174100009, tanto el mapa de riesgos como el plan anticorrupción 2017</t>
  </si>
  <si>
    <r>
      <rPr>
        <b/>
        <sz val="8"/>
        <rFont val="Arial"/>
        <family val="2"/>
      </rPr>
      <t xml:space="preserve">OF NALES 
</t>
    </r>
    <r>
      <rPr>
        <sz val="8"/>
        <rFont val="Arial"/>
        <family val="2"/>
      </rPr>
      <t>Publicar y divulgar los resultados de la Encuesta de Satisfacción de los Usuarios.
Identificar las causas de las quejas, reclamos y denuncias recurrentes, e informar de ellas a las areas correspondientes. 
Reunión quincenal para realizar seguimiento a los tramites asignados y al SISAD. Reunion con empresas y usuarios con el equipo de S.P.A
* Implementación de desarrollos informaticos, para la facilitación del comercio</t>
    </r>
    <r>
      <rPr>
        <b/>
        <sz val="8"/>
        <rFont val="Arial"/>
        <family val="2"/>
      </rPr>
      <t xml:space="preserve">
META</t>
    </r>
    <r>
      <rPr>
        <sz val="8"/>
        <rFont val="Arial"/>
        <family val="2"/>
      </rPr>
      <t xml:space="preserve">
 → Realizar el seguimientos a las PQRS presentadas, verificando el cumplimiento de los plazos para la emision de respuestas
</t>
    </r>
    <r>
      <rPr>
        <b/>
        <sz val="8"/>
        <rFont val="Arial"/>
        <family val="2"/>
      </rPr>
      <t>MAGDALENA</t>
    </r>
    <r>
      <rPr>
        <sz val="8"/>
        <rFont val="Arial"/>
        <family val="2"/>
      </rPr>
      <t xml:space="preserve">
Revisión semanal de los buzones de sugerencias, atencion y tramite oportuno de las PQRS recibidas en la Seccional
</t>
    </r>
    <r>
      <rPr>
        <b/>
        <sz val="8"/>
        <rFont val="Arial"/>
        <family val="2"/>
      </rPr>
      <t>VAUPES</t>
    </r>
    <r>
      <rPr>
        <sz val="8"/>
        <rFont val="Arial"/>
        <family val="2"/>
      </rPr>
      <t xml:space="preserve">
Establecer punto de buzon de peticiones, quejas y reclamos. Con sus respectivos formatos
</t>
    </r>
    <r>
      <rPr>
        <b/>
        <sz val="8"/>
        <rFont val="Arial"/>
        <family val="2"/>
      </rPr>
      <t>VALLE</t>
    </r>
    <r>
      <rPr>
        <sz val="8"/>
        <rFont val="Arial"/>
        <family val="2"/>
      </rPr>
      <t xml:space="preserve">
Atencion de PQRS y envio oportunos de correos electronicos y SISAD
</t>
    </r>
    <r>
      <rPr>
        <b/>
        <sz val="8"/>
        <rFont val="Arial"/>
        <family val="2"/>
      </rPr>
      <t>SUCRE</t>
    </r>
    <r>
      <rPr>
        <sz val="8"/>
        <rFont val="Arial"/>
        <family val="2"/>
      </rPr>
      <t xml:space="preserve">
*Mantener el personal adecuado y suficientemente entrenado para la prestación de los servicios a los usuarios.
</t>
    </r>
    <r>
      <rPr>
        <b/>
        <sz val="8"/>
        <rFont val="Arial"/>
        <family val="2"/>
      </rPr>
      <t>SANTANDER</t>
    </r>
    <r>
      <rPr>
        <sz val="8"/>
        <rFont val="Arial"/>
        <family val="2"/>
      </rPr>
      <t xml:space="preserve">
1. Realizar dos  seguimientos al informe de PQRs  a través de la revisiónes por la dirección.
</t>
    </r>
    <r>
      <rPr>
        <b/>
        <sz val="8"/>
        <rFont val="Arial"/>
        <family val="2"/>
      </rPr>
      <t>PUTUMAYO</t>
    </r>
    <r>
      <rPr>
        <sz val="8"/>
        <rFont val="Arial"/>
        <family val="2"/>
      </rPr>
      <t xml:space="preserve">
* Monitorear el seguimiento a las PQRS
* Reportar los incumplimientos a las respuestas de PQRS a disciplinarios. 
* Impulsar campañas educativas para la promoción de los valores éticos y la lucha contra la corrupción.
</t>
    </r>
    <r>
      <rPr>
        <b/>
        <sz val="8"/>
        <rFont val="Arial"/>
        <family val="2"/>
      </rPr>
      <t>HILA</t>
    </r>
    <r>
      <rPr>
        <sz val="8"/>
        <rFont val="Arial"/>
        <family val="2"/>
      </rPr>
      <t xml:space="preserve">
Realizar el seguimientos a las PQRS presentadas, verificando el cumplimiento de los plazos para la emision de respuestas
</t>
    </r>
    <r>
      <rPr>
        <b/>
        <sz val="8"/>
        <rFont val="Arial"/>
        <family val="2"/>
      </rPr>
      <t>GUAVIARE</t>
    </r>
    <r>
      <rPr>
        <sz val="8"/>
        <rFont val="Arial"/>
        <family val="2"/>
      </rPr>
      <t xml:space="preserve">
 ofrecer y disponer de los canales de paricipacion ciudadana mediante Buzon de PQR´S, Pagina Web, Linea de atencion telefonica y oficina de atencion al Ciudadano.
</t>
    </r>
    <r>
      <rPr>
        <b/>
        <sz val="8"/>
        <rFont val="Arial"/>
        <family val="2"/>
      </rPr>
      <t>GIAJIRA</t>
    </r>
    <r>
      <rPr>
        <sz val="8"/>
        <rFont val="Arial"/>
        <family val="2"/>
      </rPr>
      <t xml:space="preserve">
1. Gestioar un sistema alterno internet optimo para que en caso de una falla en el servicio  se pueda dar solucion rapida y oportuna a los usuarios.                                                                                                    2. Gestionar el aumento del numero de identificadores para dar cumplimiento como esta estipulado en la resolucion 6896 del 10 de junio de 2016 y de esta forma evitar el incumplimiento que se viene presentando en la realizacion de esta labor, que afecta directamente la movilizacion animal hacia otro departamentos. 3. Realizar gestiones interadministrativas para la ubicion de un sitio que brinde las condiciones para realizar el trabajo de expedicion de gsmi en el PSG de fonseca y oficina Local de Maicao.
</t>
    </r>
    <r>
      <rPr>
        <b/>
        <sz val="8"/>
        <rFont val="Arial"/>
        <family val="2"/>
      </rPr>
      <t>GUAINIA</t>
    </r>
    <r>
      <rPr>
        <sz val="8"/>
        <rFont val="Arial"/>
        <family val="2"/>
      </rPr>
      <t xml:space="preserve">
* Apertura Semanal del Buzón de Sugerencias Seccional
* Contratación de personal de atención al ciudadano y gestión documental
* Realizar las encuestas de satisfacción programadas por el grupo de Atención al ciudadano
</t>
    </r>
    <r>
      <rPr>
        <b/>
        <sz val="8"/>
        <rFont val="Arial"/>
        <family val="2"/>
      </rPr>
      <t>CUNDINAMARCA</t>
    </r>
    <r>
      <rPr>
        <sz val="8"/>
        <rFont val="Arial"/>
        <family val="2"/>
      </rPr>
      <t xml:space="preserve">
Fortalecer los mecanismos de participación cuidadana y reforazar la respuesta a los cuidadanos inconformes
</t>
    </r>
    <r>
      <rPr>
        <b/>
        <sz val="8"/>
        <rFont val="Arial"/>
        <family val="2"/>
      </rPr>
      <t>CORDOBA</t>
    </r>
    <r>
      <rPr>
        <sz val="8"/>
        <rFont val="Arial"/>
        <family val="2"/>
      </rPr>
      <t xml:space="preserve">
Capacitaciòn a los funcionarios y/o contratatistas que atienden público en la Seccional  sobre  el  REGLAMENTO DE ATENCION AL CIUDADANO- RESOLUCION Nº 00017444 DE  " Por la cual se regula el tramite interno de los derechos de peticiòn, quejas, reclamos denuncias, sugerencias y demàs actuaciones que se formulen ante el Instituto Colombiano Agropecuario ica."
</t>
    </r>
    <r>
      <rPr>
        <b/>
        <sz val="8"/>
        <rFont val="Arial"/>
        <family val="2"/>
      </rPr>
      <t>CHOCO</t>
    </r>
    <r>
      <rPr>
        <sz val="8"/>
        <rFont val="Arial"/>
        <family val="2"/>
      </rPr>
      <t xml:space="preserve">
Atender  todas  las  solicitudes allegadas  a las oficinas.
</t>
    </r>
    <r>
      <rPr>
        <b/>
        <sz val="8"/>
        <rFont val="Arial"/>
        <family val="2"/>
      </rPr>
      <t>CASANARE</t>
    </r>
    <r>
      <rPr>
        <sz val="8"/>
        <rFont val="Arial"/>
        <family val="2"/>
      </rPr>
      <t xml:space="preserve">
Cumplimiento de los procedimientos y tiempos definidos para cada producto de la entidad
</t>
    </r>
    <r>
      <rPr>
        <b/>
        <sz val="8"/>
        <rFont val="Arial"/>
        <family val="2"/>
      </rPr>
      <t>BOLIVAR</t>
    </r>
    <r>
      <rPr>
        <sz val="8"/>
        <rFont val="Arial"/>
        <family val="2"/>
      </rPr>
      <t xml:space="preserve">
Dictar 1 charla mensual dirigda a nuestros  usuarios sobre los derechos que les asisten.
</t>
    </r>
    <r>
      <rPr>
        <b/>
        <sz val="8"/>
        <rFont val="Arial"/>
        <family val="2"/>
      </rPr>
      <t>ATLANTICO</t>
    </r>
    <r>
      <rPr>
        <sz val="8"/>
        <rFont val="Arial"/>
        <family val="2"/>
      </rPr>
      <t xml:space="preserve">
ACCIONES CORRECTIVAS  * Inventario. (Revisar existencia de riesgos a traves de ejercio de recoleccion de datos: informacion real numerica). * Grupos Focales (Determinar las causas y efectos de un riesgo a travez de recoleccion de datos, información obtenida en una reunion grupal). ACCIONES PREVENTIVAS  * Cartillas (Registar Organigrama del Proceso para evaluar procedimiento) *Envios de SISAD (Registrar y Evaluar Datos, Eventos y Soportes)  * Segumiento de Actividades (Evaluar el cumplimiento de metas, objetos o resultados).    
</t>
    </r>
    <r>
      <rPr>
        <b/>
        <sz val="8"/>
        <rFont val="Arial"/>
        <family val="2"/>
      </rPr>
      <t>ARAUCA</t>
    </r>
    <r>
      <rPr>
        <sz val="8"/>
        <rFont val="Arial"/>
        <family val="2"/>
      </rPr>
      <t xml:space="preserve">
Encuesta diseñadas por el nivel central y aplicadas nivel Seccional.                                                            
</t>
    </r>
    <r>
      <rPr>
        <b/>
        <sz val="8"/>
        <rFont val="Arial"/>
        <family val="2"/>
      </rPr>
      <t>ANTIOQUIA</t>
    </r>
    <r>
      <rPr>
        <sz val="8"/>
        <rFont val="Arial"/>
        <family val="2"/>
      </rPr>
      <t xml:space="preserve">
Articulación de los procesos de la Seccional Antioquia y nivel central, buena comunicación, sensiblización, con el fin de atender oportunamente todas las solicitudes y requerimientos con calidad en el servicio</t>
    </r>
  </si>
  <si>
    <r>
      <rPr>
        <b/>
        <sz val="8"/>
        <rFont val="Arial"/>
        <family val="2"/>
      </rPr>
      <t xml:space="preserve">OF NALES </t>
    </r>
    <r>
      <rPr>
        <sz val="8"/>
        <rFont val="Arial"/>
        <family val="2"/>
      </rPr>
      <t xml:space="preserve">
Llevar los reportes de PQRS a las revisiones por la direccion de las Subgerencias.
Asignar al lider de calidad como responsable de promover la comunicación acertiva y realizar seguimiento a las consultas o peticiones de los usuarios
* Seguimiento a las PQRS por parte de la Subgerencia FRONTERAS</t>
    </r>
    <r>
      <rPr>
        <b/>
        <sz val="8"/>
        <rFont val="Arial"/>
        <family val="2"/>
      </rPr>
      <t xml:space="preserve">
META </t>
    </r>
    <r>
      <rPr>
        <sz val="8"/>
        <rFont val="Arial"/>
        <family val="2"/>
      </rPr>
      <t xml:space="preserve">
→ Realizar un control a las PQRS presentadas por los usuarios externos, donde se recuerde a los funcionarios las fechas de vencimiento
</t>
    </r>
    <r>
      <rPr>
        <b/>
        <sz val="8"/>
        <rFont val="Arial"/>
        <family val="2"/>
      </rPr>
      <t>MAGDALENA</t>
    </r>
    <r>
      <rPr>
        <sz val="8"/>
        <rFont val="Arial"/>
        <family val="2"/>
      </rPr>
      <t xml:space="preserve">
Atender oportunamente las PQRS recibidas 
</t>
    </r>
    <r>
      <rPr>
        <b/>
        <sz val="8"/>
        <rFont val="Arial"/>
        <family val="2"/>
      </rPr>
      <t>VAUPES</t>
    </r>
    <r>
      <rPr>
        <sz val="8"/>
        <rFont val="Arial"/>
        <family val="2"/>
      </rPr>
      <t xml:space="preserve">
Seguimiento de Peticiones, Quejas y Reclamos 
</t>
    </r>
    <r>
      <rPr>
        <b/>
        <sz val="8"/>
        <rFont val="Arial"/>
        <family val="2"/>
      </rPr>
      <t>SUCRE</t>
    </r>
    <r>
      <rPr>
        <sz val="8"/>
        <rFont val="Arial"/>
        <family val="2"/>
      </rPr>
      <t xml:space="preserve">
*Capacitar y actualizar permanentemente al personal encargado de recibir y resolver las peticiones, quejas o reclamos de los usuarios.
</t>
    </r>
    <r>
      <rPr>
        <b/>
        <sz val="8"/>
        <rFont val="Arial"/>
        <family val="2"/>
      </rPr>
      <t>SUCRE</t>
    </r>
    <r>
      <rPr>
        <sz val="8"/>
        <rFont val="Arial"/>
        <family val="2"/>
      </rPr>
      <t xml:space="preserve">
1. Realizar dos  seguimientos al informe de PQRs  a través de la revisiónes por la dirección.
PUTUMAYO
* Reportar los incumplimientos a las respuestas de PQRS a disciplinarios.
* Capacitación en servicio y atención al cliente.
</t>
    </r>
    <r>
      <rPr>
        <b/>
        <sz val="8"/>
        <rFont val="Arial"/>
        <family val="2"/>
      </rPr>
      <t>HILA</t>
    </r>
    <r>
      <rPr>
        <sz val="8"/>
        <rFont val="Arial"/>
        <family val="2"/>
      </rPr>
      <t xml:space="preserve">
 Realizar un control a las PQRS presentadas por los usuarios externos, donde se recuerde a los funcionarios las fechas de vencimiento
</t>
    </r>
    <r>
      <rPr>
        <b/>
        <sz val="8"/>
        <rFont val="Arial"/>
        <family val="2"/>
      </rPr>
      <t>GUAVIARE</t>
    </r>
    <r>
      <rPr>
        <sz val="8"/>
        <rFont val="Arial"/>
        <family val="2"/>
      </rPr>
      <t xml:space="preserve">
 realiza la recepcion de solicitudes y peticiones, y emite respuesta dentro del tiempo establecido, de acuerdo a l anormatividad vigente
</t>
    </r>
    <r>
      <rPr>
        <b/>
        <sz val="8"/>
        <rFont val="Arial"/>
        <family val="2"/>
      </rPr>
      <t>GUAINIA</t>
    </r>
    <r>
      <rPr>
        <sz val="8"/>
        <rFont val="Arial"/>
        <family val="2"/>
      </rPr>
      <t xml:space="preserve">
* Visto bueno del área jurídica de las respuestas a las PQR
* Verificaciones semanales del estado de las PQR y diligenciamiento de la forma 4-019 REGISTRO, SEGUIMIENTO Y CONTROL DE LOS MECANISMOS DE PARTICIPACION CIUDADANA
</t>
    </r>
    <r>
      <rPr>
        <b/>
        <sz val="8"/>
        <rFont val="Arial"/>
        <family val="2"/>
      </rPr>
      <t>CUNDINAMARCA</t>
    </r>
    <r>
      <rPr>
        <sz val="8"/>
        <rFont val="Arial"/>
        <family val="2"/>
      </rPr>
      <t xml:space="preserve">
Realizar seguimiento preciso a las respuestas a los cuidadanos inconformes de las peticiones quejas y reclamos
</t>
    </r>
    <r>
      <rPr>
        <b/>
        <sz val="8"/>
        <rFont val="Arial"/>
        <family val="2"/>
      </rPr>
      <t>CORDOBA</t>
    </r>
    <r>
      <rPr>
        <sz val="8"/>
        <rFont val="Arial"/>
        <family val="2"/>
      </rPr>
      <t xml:space="preserve">
Socializaciòn a los clientes del ica del portafolio de servicios de la entidad en cada uno de los puntos de atenciòn de la Seccional
</t>
    </r>
    <r>
      <rPr>
        <b/>
        <sz val="8"/>
        <rFont val="Arial"/>
        <family val="2"/>
      </rPr>
      <t>CHOCO</t>
    </r>
    <r>
      <rPr>
        <sz val="8"/>
        <rFont val="Arial"/>
        <family val="2"/>
      </rPr>
      <t xml:space="preserve">
De  acuerdo  al  tipo  de  solicitud  responder las  mismas  dentro del tiempo estipulado 
</t>
    </r>
    <r>
      <rPr>
        <b/>
        <sz val="8"/>
        <rFont val="Arial"/>
        <family val="2"/>
      </rPr>
      <t>CESAR</t>
    </r>
    <r>
      <rPr>
        <sz val="8"/>
        <rFont val="Arial"/>
        <family val="2"/>
      </rPr>
      <t xml:space="preserve">
Revision trimestral de la atencion de las PQR
</t>
    </r>
    <r>
      <rPr>
        <b/>
        <sz val="8"/>
        <rFont val="Arial"/>
        <family val="2"/>
      </rPr>
      <t>CASANARE</t>
    </r>
    <r>
      <rPr>
        <sz val="8"/>
        <rFont val="Arial"/>
        <family val="2"/>
      </rPr>
      <t xml:space="preserve">
Verificación y respuesta de  PQRs y Derechos de petición
</t>
    </r>
    <r>
      <rPr>
        <b/>
        <sz val="8"/>
        <rFont val="Arial"/>
        <family val="2"/>
      </rPr>
      <t>CAQUETA</t>
    </r>
    <r>
      <rPr>
        <sz val="8"/>
        <rFont val="Arial"/>
        <family val="2"/>
      </rPr>
      <t xml:space="preserve">
Apertura semanal al buzón.
Informe trimestral de registro, seguimiento y control de los mecanismos de participación ciudadana
</t>
    </r>
    <r>
      <rPr>
        <b/>
        <sz val="8"/>
        <rFont val="Arial"/>
        <family val="2"/>
      </rPr>
      <t>BOLIVAR</t>
    </r>
    <r>
      <rPr>
        <sz val="8"/>
        <rFont val="Arial"/>
        <family val="2"/>
      </rPr>
      <t xml:space="preserve">
Dictar 1 charla mensual dirigda a nuestros  usuarios sobre los derechos que les asisten.
</t>
    </r>
    <r>
      <rPr>
        <b/>
        <sz val="8"/>
        <rFont val="Arial"/>
        <family val="2"/>
      </rPr>
      <t>ARAUCA</t>
    </r>
    <r>
      <rPr>
        <sz val="8"/>
        <rFont val="Arial"/>
        <family val="2"/>
      </rPr>
      <t xml:space="preserve">
Cumplimiento de la ley 1755 de 2015.
</t>
    </r>
    <r>
      <rPr>
        <b/>
        <sz val="8"/>
        <rFont val="Arial"/>
        <family val="2"/>
      </rPr>
      <t>ANTIOQUIA</t>
    </r>
    <r>
      <rPr>
        <sz val="8"/>
        <rFont val="Arial"/>
        <family val="2"/>
      </rPr>
      <t xml:space="preserve">
Capacitacióny sensibilización, Articulación de los procesos de la Seccional Antioquia y nivel central, buena comunicación,con el fin de atender oportunamente todas las solicitudes y requerimientos con calidad en el servicio
</t>
    </r>
  </si>
  <si>
    <r>
      <rPr>
        <b/>
        <sz val="8"/>
        <rFont val="Arial"/>
        <family val="2"/>
      </rPr>
      <t>OF NALES</t>
    </r>
    <r>
      <rPr>
        <sz val="8"/>
        <rFont val="Arial"/>
        <family val="2"/>
      </rPr>
      <t xml:space="preserve">
Apoyo al area de comunicaciones para la divulgación de los programas sanitarios, inocuidad, insumos e identifica. Apoyar a los lideres seccionales para que difundan las medidas fitosanitarias en las seccionales regionales.
* Concertar con las partes interesadas las decisiones relacionadas con los procesos que Les aplican o les afectan</t>
    </r>
    <r>
      <rPr>
        <b/>
        <sz val="8"/>
        <rFont val="Arial"/>
        <family val="2"/>
      </rPr>
      <t xml:space="preserve">
VALLE</t>
    </r>
    <r>
      <rPr>
        <sz val="8"/>
        <rFont val="Arial"/>
        <family val="2"/>
      </rPr>
      <t xml:space="preserve">
Atencion de PQRS y envio oportunos de correos electronicos y SISAD
</t>
    </r>
    <r>
      <rPr>
        <b/>
        <sz val="8"/>
        <rFont val="Arial"/>
        <family val="2"/>
      </rPr>
      <t>SANTANDER</t>
    </r>
    <r>
      <rPr>
        <sz val="8"/>
        <rFont val="Arial"/>
        <family val="2"/>
      </rPr>
      <t xml:space="preserve">
1. Realizar un evento dirigido a la comunidad involucrada en los temas agropecuarios, para generar espacios de participacion ciudadana sobre el control y seguimiento de planes y programas  del ica.
</t>
    </r>
    <r>
      <rPr>
        <b/>
        <sz val="8"/>
        <rFont val="Arial"/>
        <family val="2"/>
      </rPr>
      <t>PUTUMAYO</t>
    </r>
    <r>
      <rPr>
        <sz val="8"/>
        <rFont val="Arial"/>
        <family val="2"/>
      </rPr>
      <t xml:space="preserve">
* Eventos de capacitaciòn o socialización con participación ciudadana
* Capacitación de servicio y atención al cliente
</t>
    </r>
    <r>
      <rPr>
        <b/>
        <sz val="8"/>
        <rFont val="Arial"/>
        <family val="2"/>
      </rPr>
      <t>GUAVIARE</t>
    </r>
    <r>
      <rPr>
        <sz val="8"/>
        <rFont val="Arial"/>
        <family val="2"/>
      </rPr>
      <t xml:space="preserve">
disponeR de los canales de participación a usuarios externos e internos del Instituto.
realizaraR socializacion de la ley 1755 de 2015 y la resolucion 17444 de 2016, a funcionarios de la seccional
</t>
    </r>
    <r>
      <rPr>
        <b/>
        <sz val="8"/>
        <rFont val="Arial"/>
        <family val="2"/>
      </rPr>
      <t>GUAINIA</t>
    </r>
    <r>
      <rPr>
        <sz val="8"/>
        <rFont val="Arial"/>
        <family val="2"/>
      </rPr>
      <t xml:space="preserve">
* Visto bueno del área jurídica de las respuestas a las PQR
* Verificaciones semanales del estado de las PQR y diligenciamiento de la forma 4-019 REGISTRO, SEGUIMIENTO Y CONTROL DE LOS MECANISMOS DE PARTICIPACION CIUDADANA</t>
    </r>
    <r>
      <rPr>
        <b/>
        <sz val="8"/>
        <rFont val="Arial"/>
        <family val="2"/>
      </rPr>
      <t xml:space="preserve">
GUAINIA
*</t>
    </r>
    <r>
      <rPr>
        <sz val="8"/>
        <rFont val="Arial"/>
        <family val="2"/>
      </rPr>
      <t xml:space="preserve"> Socialización del trato digno a los usuarios
* Divulgación de la Resoluciones N°. 2544 del 13 de agosto de 2012.
</t>
    </r>
    <r>
      <rPr>
        <b/>
        <sz val="8"/>
        <rFont val="Arial"/>
        <family val="2"/>
      </rPr>
      <t>CASANARE</t>
    </r>
    <r>
      <rPr>
        <sz val="8"/>
        <rFont val="Arial"/>
        <family val="2"/>
      </rPr>
      <t xml:space="preserve">
Campañas de socialización de los planes y programas del ICA en los municipios y entidades del departamento
</t>
    </r>
    <r>
      <rPr>
        <b/>
        <sz val="8"/>
        <rFont val="Arial"/>
        <family val="2"/>
      </rPr>
      <t xml:space="preserve">BOLIVAR </t>
    </r>
    <r>
      <rPr>
        <sz val="8"/>
        <rFont val="Arial"/>
        <family val="2"/>
      </rPr>
      <t xml:space="preserve">
Dictar 1 charla mensual dirigda a nuestros  usuarios sobre los derechos deberes y responsabilidades por parte de los funcionarios y los usuarios.
</t>
    </r>
    <r>
      <rPr>
        <b/>
        <sz val="8"/>
        <rFont val="Arial"/>
        <family val="2"/>
      </rPr>
      <t>ARAUCA</t>
    </r>
    <r>
      <rPr>
        <sz val="8"/>
        <rFont val="Arial"/>
        <family val="2"/>
      </rPr>
      <t xml:space="preserve">
Cómites de participación ciudadana para el control y segimiento de los recursos públicos.       
</t>
    </r>
    <r>
      <rPr>
        <b/>
        <sz val="8"/>
        <rFont val="Arial"/>
        <family val="2"/>
      </rPr>
      <t>ANTIOQUIA</t>
    </r>
    <r>
      <rPr>
        <sz val="8"/>
        <rFont val="Arial"/>
        <family val="2"/>
      </rPr>
      <t xml:space="preserve">
Articulación de los procesos de la Seccional Antioquia y nivel central, buena comunicación, sensiblización, con el fin de atender oportunamente todas las solicitudes y requerimientos con calidad en el servicio                                                      </t>
    </r>
  </si>
  <si>
    <r>
      <rPr>
        <b/>
        <sz val="8"/>
        <rFont val="Arial"/>
        <family val="2"/>
      </rPr>
      <t xml:space="preserve">OF NALES </t>
    </r>
    <r>
      <rPr>
        <sz val="8"/>
        <rFont val="Arial"/>
        <family val="2"/>
      </rPr>
      <t xml:space="preserve">
* Realizar reunion con los gremios productores y socializar la normatividad saniataria.
* Trabajar en conjunto con el area de comunicaciones para sensibilizar a los aliados sobre el programa de sanidad animal.
* Seguimiento financiero a los programas de las 3 direcciones Tècnicas</t>
    </r>
    <r>
      <rPr>
        <b/>
        <sz val="8"/>
        <rFont val="Arial"/>
        <family val="2"/>
      </rPr>
      <t xml:space="preserve">
META</t>
    </r>
    <r>
      <rPr>
        <sz val="8"/>
        <rFont val="Arial"/>
        <family val="2"/>
      </rPr>
      <t xml:space="preserve">
→ Realizar revision por la direccion con los lideres de los proyectos para verificar la ejecucion presupuestal contra las metas programadas
</t>
    </r>
    <r>
      <rPr>
        <b/>
        <sz val="8"/>
        <rFont val="Arial"/>
        <family val="2"/>
      </rPr>
      <t>MAGDALENA</t>
    </r>
    <r>
      <rPr>
        <sz val="8"/>
        <rFont val="Arial"/>
        <family val="2"/>
      </rPr>
      <t xml:space="preserve">
Realizar reuniones periodicas para evaluar las metas y hacer seguimiento a los planes de acción.
</t>
    </r>
    <r>
      <rPr>
        <b/>
        <sz val="8"/>
        <rFont val="Arial"/>
        <family val="2"/>
      </rPr>
      <t xml:space="preserve">VEGETAL </t>
    </r>
    <r>
      <rPr>
        <sz val="8"/>
        <rFont val="Arial"/>
        <family val="2"/>
      </rPr>
      <t xml:space="preserve">
*Reuniones por la direccion para la revisión, discusión  y retroalimentación de los porcesos ejecutados y que requieren una evluación permanente. 
*Realización de campañas divulgativas dirigidas a usuarios, autoridades y productores
</t>
    </r>
    <r>
      <rPr>
        <b/>
        <sz val="8"/>
        <rFont val="Arial"/>
        <family val="2"/>
      </rPr>
      <t>VAUPES</t>
    </r>
    <r>
      <rPr>
        <sz val="8"/>
        <rFont val="Arial"/>
        <family val="2"/>
      </rPr>
      <t xml:space="preserve">
Seguimiento a los planes de acción 
</t>
    </r>
    <r>
      <rPr>
        <b/>
        <sz val="8"/>
        <rFont val="Arial"/>
        <family val="2"/>
      </rPr>
      <t>VALLE</t>
    </r>
    <r>
      <rPr>
        <sz val="8"/>
        <rFont val="Arial"/>
        <family val="2"/>
      </rPr>
      <t xml:space="preserve">
Trimestralmente realizar segumiento a los planes de acción, 
Realizar eventos de educomunicacion, 
Realizan revisones por al direccion donde se establecen los ajustes que se deben realizar a las metas establecidas por el plan de accion, de acuerdo con la revision realizada y la debida justificacion
</t>
    </r>
    <r>
      <rPr>
        <b/>
        <sz val="8"/>
        <rFont val="Arial"/>
        <family val="2"/>
      </rPr>
      <t>SUCRE</t>
    </r>
    <r>
      <rPr>
        <sz val="8"/>
        <rFont val="Arial"/>
        <family val="2"/>
      </rPr>
      <t xml:space="preserve">
*Revisiones y evaluaciones trimestrales por la gerencia SECIONAL
</t>
    </r>
    <r>
      <rPr>
        <b/>
        <sz val="8"/>
        <rFont val="Arial"/>
        <family val="2"/>
      </rPr>
      <t>SANTANDER</t>
    </r>
    <r>
      <rPr>
        <sz val="8"/>
        <rFont val="Arial"/>
        <family val="2"/>
      </rPr>
      <t xml:space="preserve">
1. Realizar dos  seguimientos al cumplimiento de los compromisos establecidos en el plan de acción agricola y pecuario.
</t>
    </r>
    <r>
      <rPr>
        <b/>
        <sz val="8"/>
        <rFont val="Arial"/>
        <family val="2"/>
      </rPr>
      <t>PUTUMAYO</t>
    </r>
    <r>
      <rPr>
        <sz val="8"/>
        <rFont val="Arial"/>
        <family val="2"/>
      </rPr>
      <t xml:space="preserve">
* Evaluar cumplimiento de programas.
</t>
    </r>
    <r>
      <rPr>
        <b/>
        <sz val="8"/>
        <rFont val="Arial"/>
        <family val="2"/>
      </rPr>
      <t>NARIÑO</t>
    </r>
    <r>
      <rPr>
        <sz val="8"/>
        <rFont val="Arial"/>
        <family val="2"/>
      </rPr>
      <t xml:space="preserve">
Hacer seguimiento permanente a los resultados del Plan de Acción
</t>
    </r>
    <r>
      <rPr>
        <b/>
        <sz val="8"/>
        <rFont val="Arial"/>
        <family val="2"/>
      </rPr>
      <t>HUILA</t>
    </r>
    <r>
      <rPr>
        <sz val="8"/>
        <rFont val="Arial"/>
        <family val="2"/>
      </rPr>
      <t xml:space="preserve">
 Realizar revision por la direccion con los lideres de los proyectos para verificar la ejecucion presupuestal contra las metas programadas
</t>
    </r>
    <r>
      <rPr>
        <b/>
        <sz val="8"/>
        <rFont val="Arial"/>
        <family val="2"/>
      </rPr>
      <t>GUAVIARE</t>
    </r>
    <r>
      <rPr>
        <sz val="8"/>
        <rFont val="Arial"/>
        <family val="2"/>
      </rPr>
      <t xml:space="preserve">
realizar socializaciones, de proyectos ejecutados en la seccional, al igual que seguimientos constantes con el fin de dar cumplimiento al plan de accion anual, diligenciando los formatos indicados y establecidos para cada actividad.
</t>
    </r>
    <r>
      <rPr>
        <b/>
        <sz val="8"/>
        <rFont val="Arial"/>
        <family val="2"/>
      </rPr>
      <t xml:space="preserve">GUAINIA
</t>
    </r>
    <r>
      <rPr>
        <sz val="8"/>
        <rFont val="Arial"/>
        <family val="2"/>
      </rPr>
      <t xml:space="preserve">* Seguimiento a los planes de acciones en revisión por la dirección
* Participación en comités territoriales del área agropecuaria.
* Rendición de cuentas por parte de la Gerencia Guainia
</t>
    </r>
    <r>
      <rPr>
        <b/>
        <sz val="8"/>
        <rFont val="Arial"/>
        <family val="2"/>
      </rPr>
      <t>CUNDINAMARCA</t>
    </r>
    <r>
      <rPr>
        <sz val="8"/>
        <rFont val="Arial"/>
        <family val="2"/>
      </rPr>
      <t xml:space="preserve">
Realizar talleres de capacitación a los funcionarios, solicitar personal idóneo en áreas y oficinas locales donde se requiera
</t>
    </r>
    <r>
      <rPr>
        <b/>
        <sz val="8"/>
        <rFont val="Arial"/>
        <family val="2"/>
      </rPr>
      <t>CORDOBA</t>
    </r>
    <r>
      <rPr>
        <sz val="8"/>
        <rFont val="Arial"/>
        <family val="2"/>
      </rPr>
      <t xml:space="preserve">
Reuniones  trimestrales de seguimiento al Plan de Acciòn 
</t>
    </r>
    <r>
      <rPr>
        <b/>
        <sz val="8"/>
        <rFont val="Arial"/>
        <family val="2"/>
      </rPr>
      <t>CASANARE</t>
    </r>
    <r>
      <rPr>
        <sz val="8"/>
        <rFont val="Arial"/>
        <family val="2"/>
      </rPr>
      <t xml:space="preserve">
Gestionar  Capacitación y Entrenamiento para los funcionarios responsables en las normas y procedimeintos. --
Seguimento a Planes de acción de la seccional
</t>
    </r>
    <r>
      <rPr>
        <b/>
        <sz val="8"/>
        <rFont val="Arial"/>
        <family val="2"/>
      </rPr>
      <t>BOLIVAR</t>
    </r>
    <r>
      <rPr>
        <sz val="8"/>
        <rFont val="Arial"/>
        <family val="2"/>
      </rPr>
      <t xml:space="preserve">
Seguir con las charlas y avisos informativos a la comunidad   sobre mecanismos de participacion ciudadana y como realizar seguimiento a planes de accion.
</t>
    </r>
    <r>
      <rPr>
        <b/>
        <sz val="8"/>
        <rFont val="Arial"/>
        <family val="2"/>
      </rPr>
      <t>ATLANTICO</t>
    </r>
    <r>
      <rPr>
        <sz val="8"/>
        <rFont val="Arial"/>
        <family val="2"/>
      </rPr>
      <t xml:space="preserve">
ACCIONES CORRECTIVAS* Monitoreo de Actividades (Revisar a travez de un Rastreo el estado del Riesgo, los resultados y las acciones tomadas)  *  Actividad de Supervision Continua ( Revisar la eficacia de las acciones determinadas como Inspecciones,etc) ACCIONES PREVENTIVAS* Correos Electronicos (Registrar y Evaluar Datos, Eventos y Soportes)* Envios de SISAD (Registrar y Evaluar Datos, Eventos y Soportes) *Control de Registro de Documentos (Registrar los resultados en informes para evaluar). * Comites de Calidad ( Evaluar la Necesidad de actuar para prevenir riesgos)* Evaluacion de avances periodicas plan de tratamiento (Revisar la efectividad de las acciones preventivas tomadas) * Reporte de Actividades (Evaluar las acciones Correctivas).  * Segumiento de Actividades (Evaluar el cumplimiento de metas, objetos o resultados).                                                                                                                                
</t>
    </r>
    <r>
      <rPr>
        <b/>
        <sz val="8"/>
        <rFont val="Arial"/>
        <family val="2"/>
      </rPr>
      <t>ARAUCA</t>
    </r>
    <r>
      <rPr>
        <sz val="8"/>
        <rFont val="Arial"/>
        <family val="2"/>
      </rPr>
      <t xml:space="preserve">
Plan de acción ejecutado de la Seccional.
</t>
    </r>
    <r>
      <rPr>
        <b/>
        <sz val="8"/>
        <rFont val="Arial"/>
        <family val="2"/>
      </rPr>
      <t>ANTIOQUIA</t>
    </r>
    <r>
      <rPr>
        <sz val="8"/>
        <rFont val="Arial"/>
        <family val="2"/>
      </rPr>
      <t xml:space="preserve">
Promagramación y autorización mensual de actividades por los funcionarios y contratistas, acorde a los objetivos misionales.                                                                           Reporte mensual del alcance de metas por los diferentes programas sanitarios y fitosanitarios.</t>
    </r>
  </si>
  <si>
    <r>
      <rPr>
        <b/>
        <sz val="8"/>
        <rFont val="Arial"/>
        <family val="2"/>
      </rPr>
      <t xml:space="preserve">OF NALES 
</t>
    </r>
    <r>
      <rPr>
        <sz val="8"/>
        <rFont val="Arial"/>
        <family val="2"/>
      </rPr>
      <t>* Realizar reunion con los gremios productores y socializar la normatividad saniataria.
* Trabajar en conjunto con el area de comunicaciones para sensibilizar a los aliados sobre el programa de sanidad animal.
* Seguimiento financiero a los programas de las 3 direcciones Tècnicas</t>
    </r>
    <r>
      <rPr>
        <b/>
        <sz val="8"/>
        <rFont val="Arial"/>
        <family val="2"/>
      </rPr>
      <t xml:space="preserve">
VEGETAL</t>
    </r>
    <r>
      <rPr>
        <sz val="8"/>
        <rFont val="Arial"/>
        <family val="2"/>
      </rPr>
      <t xml:space="preserve">
*involucrar a las agremiaciones para fortalecer el trabajo interinstitucional
</t>
    </r>
    <r>
      <rPr>
        <b/>
        <sz val="8"/>
        <rFont val="Arial"/>
        <family val="2"/>
      </rPr>
      <t>GUAVIARE</t>
    </r>
    <r>
      <rPr>
        <sz val="8"/>
        <rFont val="Arial"/>
        <family val="2"/>
      </rPr>
      <t xml:space="preserve">
presentar y socializar cada uno de los proyectos comtemplados dentro del plan de accion para la seccional en el area de proteccion animal y proteccion vegetal, ante entidades del sector agropecuario, agremiaciones, organizaciones y comunidades rurales y tecnicos de apoyo de la seccional.
</t>
    </r>
    <r>
      <rPr>
        <b/>
        <sz val="8"/>
        <rFont val="Arial"/>
        <family val="2"/>
      </rPr>
      <t xml:space="preserve">GUAINIA
</t>
    </r>
    <r>
      <rPr>
        <sz val="8"/>
        <rFont val="Arial"/>
        <family val="2"/>
      </rPr>
      <t xml:space="preserve">* Eventos de socialización con gremios agropecuarios sobre la temática y programas del instituto para el sector.
</t>
    </r>
    <r>
      <rPr>
        <b/>
        <sz val="8"/>
        <rFont val="Arial"/>
        <family val="2"/>
      </rPr>
      <t>CHOCO</t>
    </r>
    <r>
      <rPr>
        <sz val="8"/>
        <rFont val="Arial"/>
        <family val="2"/>
      </rPr>
      <t xml:space="preserve">
Propender  por  una activa  participaciòn  ciudadana en el seguimiento  al  cumplimiento  de las  actividades  propias  del ICA, realizando las  rendiciones  de  cuenta.
</t>
    </r>
    <r>
      <rPr>
        <b/>
        <sz val="8"/>
        <rFont val="Arial"/>
        <family val="2"/>
      </rPr>
      <t>CASANARE</t>
    </r>
    <r>
      <rPr>
        <sz val="8"/>
        <rFont val="Arial"/>
        <family val="2"/>
      </rPr>
      <t xml:space="preserve">
Talleres de sensibilización a los usuarios y educomunicación
</t>
    </r>
    <r>
      <rPr>
        <b/>
        <sz val="8"/>
        <rFont val="Arial"/>
        <family val="2"/>
      </rPr>
      <t>BOLIVAR</t>
    </r>
    <r>
      <rPr>
        <sz val="8"/>
        <rFont val="Arial"/>
        <family val="2"/>
      </rPr>
      <t xml:space="preserve">
Capacitacion a comunidad mediante charlas y avisos informativos sobre mecanismos de participacion ciudadana y realizar seguimiento a planes de accion.
</t>
    </r>
    <r>
      <rPr>
        <b/>
        <sz val="8"/>
        <rFont val="Arial"/>
        <family val="2"/>
      </rPr>
      <t>ANTIOQUIA</t>
    </r>
    <r>
      <rPr>
        <sz val="8"/>
        <rFont val="Arial"/>
        <family val="2"/>
      </rPr>
      <t xml:space="preserve">
Socialización al publico en general, de los programas sanitarios.Atención del 100% de solicitudes de los ciudadanos. (Notificaciones de enfermedad, certificaciones)
</t>
    </r>
  </si>
  <si>
    <r>
      <rPr>
        <b/>
        <sz val="8"/>
        <rFont val="Arial"/>
        <family val="2"/>
      </rPr>
      <t xml:space="preserve">OF NALES </t>
    </r>
    <r>
      <rPr>
        <sz val="8"/>
        <rFont val="Arial"/>
        <family val="2"/>
      </rPr>
      <t xml:space="preserve">
* Creación de proedimientos y lineamientos normativos para la declaración de áreas libres
* Realizar seguimiento al programa de sanidad animal en conjunto con la Subgerencia de Diagnostico.
*Realizar talleres de sensibilización sobre la normatividad y procedimientos aplicables para declaración de áreas libres.</t>
    </r>
    <r>
      <rPr>
        <b/>
        <sz val="8"/>
        <rFont val="Arial"/>
        <family val="2"/>
      </rPr>
      <t xml:space="preserve">
VEGETAL</t>
    </r>
    <r>
      <rPr>
        <sz val="8"/>
        <rFont val="Arial"/>
        <family val="2"/>
      </rPr>
      <t xml:space="preserve">
*procedimientos y normas elaborados conforme a lo establecido a la normatividad internacional
</t>
    </r>
    <r>
      <rPr>
        <b/>
        <sz val="8"/>
        <rFont val="Arial"/>
        <family val="2"/>
      </rPr>
      <t>VALLE</t>
    </r>
    <r>
      <rPr>
        <sz val="8"/>
        <rFont val="Arial"/>
        <family val="2"/>
      </rPr>
      <t xml:space="preserve">
Seguimientos a las acciones realizadas por los lideres de proyectos
</t>
    </r>
    <r>
      <rPr>
        <b/>
        <sz val="8"/>
        <rFont val="Arial"/>
        <family val="2"/>
      </rPr>
      <t>PUTUMAYO</t>
    </r>
    <r>
      <rPr>
        <sz val="8"/>
        <rFont val="Arial"/>
        <family val="2"/>
      </rPr>
      <t xml:space="preserve">
* Diseñar filtros adecuados para depuración de la información
* Mejorar la conformación de equipos técnicos (de decisión).
* Capacitación en las directrices de los programas.
GUAVIARE
diligenciar los formatos establecidos, consignando la mayor informacion posible  del predio, del usuario, municipio, vereda, coordenadas geograficas, con el fin de ser constatadas durante o mediante auditorias o supervisiones de actividades.
</t>
    </r>
    <r>
      <rPr>
        <b/>
        <sz val="8"/>
        <rFont val="Arial"/>
        <family val="2"/>
      </rPr>
      <t>GUAINIA</t>
    </r>
    <r>
      <rPr>
        <sz val="8"/>
        <rFont val="Arial"/>
        <family val="2"/>
      </rPr>
      <t xml:space="preserve">
* Evaluación de las actividades por medio de los comités técnicos mensuales
* Seguimiento a los planes de acción Seccional.
</t>
    </r>
    <r>
      <rPr>
        <b/>
        <sz val="8"/>
        <rFont val="Arial"/>
        <family val="2"/>
      </rPr>
      <t>CHOCO</t>
    </r>
    <r>
      <rPr>
        <sz val="8"/>
        <rFont val="Arial"/>
        <family val="2"/>
      </rPr>
      <t xml:space="preserve">
Mantener  y Fortalecer  los  controles  en los  puestos  criticos  de la  zona  libre  de  fiebre  aftosa  sin  vacunaciòn
</t>
    </r>
    <r>
      <rPr>
        <b/>
        <sz val="8"/>
        <rFont val="Arial"/>
        <family val="2"/>
      </rPr>
      <t>BOLIVAR</t>
    </r>
    <r>
      <rPr>
        <sz val="8"/>
        <rFont val="Arial"/>
        <family val="2"/>
      </rPr>
      <t xml:space="preserve">
Capacitacion a comunidad mediante charlas y avisos informativos sobre mecanismos de participacion ciudadana y realizar seguimiento a planes de accion.
</t>
    </r>
    <r>
      <rPr>
        <b/>
        <sz val="8"/>
        <rFont val="Arial"/>
        <family val="2"/>
      </rPr>
      <t>ARAUCA</t>
    </r>
    <r>
      <rPr>
        <sz val="8"/>
        <rFont val="Arial"/>
        <family val="2"/>
      </rPr>
      <t xml:space="preserve">
Actos administrativos emitidos en cumplimiento de la normatividad viegente del ICA. 
</t>
    </r>
    <r>
      <rPr>
        <b/>
        <sz val="8"/>
        <rFont val="Arial"/>
        <family val="2"/>
      </rPr>
      <t>ANTIOQUIA</t>
    </r>
    <r>
      <rPr>
        <sz val="8"/>
        <rFont val="Arial"/>
        <family val="2"/>
      </rPr>
      <t xml:space="preserve">
Revisión infomes de supervisión de ciclos de vacunación Aftosa Brucelosis. Seguimiento a distribuidores de Chapetas y vacunación PPC. Movilizaciones de animales y subproductos e Puestos de control. Visitas de supervisión a Puestos de control. Supervisión sistema de expedición de Guias sanitarias de movilización.</t>
    </r>
  </si>
  <si>
    <r>
      <rPr>
        <b/>
        <sz val="8"/>
        <rFont val="Arial"/>
        <family val="2"/>
      </rPr>
      <t xml:space="preserve">OF NALES </t>
    </r>
    <r>
      <rPr>
        <sz val="8"/>
        <rFont val="Arial"/>
        <family val="2"/>
      </rPr>
      <t xml:space="preserve">
</t>
    </r>
    <r>
      <rPr>
        <b/>
        <sz val="8"/>
        <rFont val="Arial"/>
        <family val="2"/>
      </rPr>
      <t>*Socialización y armonización de la normatividad para evitar la corrupción
PUTUMAYO</t>
    </r>
    <r>
      <rPr>
        <sz val="8"/>
        <rFont val="Arial"/>
        <family val="2"/>
      </rPr>
      <t xml:space="preserve">
*Revisiòn o expediciòn de medidas por equipo técnico pecuario o vegetal.</t>
    </r>
  </si>
  <si>
    <r>
      <rPr>
        <b/>
        <sz val="8"/>
        <rFont val="Arial"/>
        <family val="2"/>
      </rPr>
      <t xml:space="preserve">OF. NALES </t>
    </r>
    <r>
      <rPr>
        <sz val="8"/>
        <rFont val="Arial"/>
        <family val="2"/>
      </rPr>
      <t xml:space="preserve">
Regionalización presupuestal a través de resolución de distribución 
Plan operativo anual de inversión 
</t>
    </r>
    <r>
      <rPr>
        <b/>
        <sz val="8"/>
        <rFont val="Arial"/>
        <family val="2"/>
      </rPr>
      <t>CUNDINAMARCA</t>
    </r>
    <r>
      <rPr>
        <sz val="8"/>
        <rFont val="Arial"/>
        <family val="2"/>
      </rPr>
      <t xml:space="preserve">
Fortalecer los mecanismos de seguimiento de los funcionarios, y de la Gerencia Seccional, mediante el acuerdo de gestion con el gerente general se envia y realiza el seguimiento al mismo.  
A través de reuniones con Gerencia General, se busca que se asigne presupuesto a la Seccional y el presupuesto sea desconcentrado.
</t>
    </r>
    <r>
      <rPr>
        <b/>
        <sz val="8"/>
        <rFont val="Arial"/>
        <family val="2"/>
      </rPr>
      <t>ATLANTICO</t>
    </r>
    <r>
      <rPr>
        <sz val="8"/>
        <rFont val="Arial"/>
        <family val="2"/>
      </rPr>
      <t xml:space="preserve">
ACCIONES CORRECTIVAS  * Capacitaciones  ( Revisar y determinar politicas, lineamientos de Eficacia, Eficiencia y Efectividad)  * Grupos Focales (Determinar las causas y Efectos de un riesgo a travez de recoleccion de datos, información obtenida en una reunion grupal). * Actividad de Supervision Continua (Revisar la eficacia de las acciones determinadas como Inspecciones,etc) ACCIONES PREVENTIVAS * Informes (Registrar y Evaluar Datos, Eventos o Soporte) *Correos Electronicos (Registrar y Evaluar Datos, Eventos y Soportes) * Envios de SISAD (Registrar y Evaluar Datos, Eventos y Soportes)* Comites de Calidad ( Evaluar la Necesidad de actuar para prevenir riesgos) * Segumiento de Actividades (Evaluar el cumplimiento de metas, objetos o resultados).                                                                                                                           </t>
    </r>
  </si>
  <si>
    <r>
      <rPr>
        <b/>
        <sz val="8"/>
        <rFont val="Arial"/>
        <family val="2"/>
      </rPr>
      <t xml:space="preserve">OF NALES </t>
    </r>
    <r>
      <rPr>
        <sz val="8"/>
        <rFont val="Arial"/>
        <family val="2"/>
      </rPr>
      <t xml:space="preserve">
Selección capacitación y evaluación del equipo auditor 
Realizar un nuevo proceso de seleccion para coformar el equipo de  auditores internos de calidad 
Realizar 3 reuniones sobre los siguientes temas:   
1. Autocapacitación en el procedimiento de evalulación y seguimiento que realiza la Oficina de Control Interno.  
2. Socialización  y conocimiento sobre MECI con el equipo de trabajo de la OCI. 
3. Fortalecimiento del autocontrol  
</t>
    </r>
    <r>
      <rPr>
        <b/>
        <sz val="8"/>
        <rFont val="Arial"/>
        <family val="2"/>
      </rPr>
      <t>ANTIOQUIA</t>
    </r>
    <r>
      <rPr>
        <sz val="8"/>
        <rFont val="Arial"/>
        <family val="2"/>
      </rPr>
      <t xml:space="preserve">
Atender los Planes de Autoria Internas y externas, dando cumplimiento a los Planes de mejoramiento que se estbalezcan, cumpliendo asi con los procedimientos establecidos y la normatividad vigente</t>
    </r>
  </si>
  <si>
    <r>
      <t xml:space="preserve">Suscripción de acuerdos de gestión con los gerentes públicos 
Control y seguimiento a la ejecución de acuerdos 
</t>
    </r>
    <r>
      <rPr>
        <b/>
        <sz val="8"/>
        <rFont val="Arial"/>
        <family val="2"/>
      </rPr>
      <t>VAUPES</t>
    </r>
    <r>
      <rPr>
        <sz val="8"/>
        <rFont val="Arial"/>
        <family val="2"/>
      </rPr>
      <t xml:space="preserve">
* Rendicion de cuentas 2016- 
* Presentación plan estrategico diamante.   
* Solicitar avances de planes de accion
</t>
    </r>
    <r>
      <rPr>
        <b/>
        <sz val="8"/>
        <rFont val="Arial"/>
        <family val="2"/>
      </rPr>
      <t>VALLE</t>
    </r>
    <r>
      <rPr>
        <sz val="8"/>
        <rFont val="Arial"/>
        <family val="2"/>
      </rPr>
      <t xml:space="preserve"> 
Realizar Revisiones por la Direccion
</t>
    </r>
    <r>
      <rPr>
        <b/>
        <sz val="8"/>
        <rFont val="Arial"/>
        <family val="2"/>
      </rPr>
      <t>PUTUMAYO</t>
    </r>
    <r>
      <rPr>
        <sz val="8"/>
        <rFont val="Arial"/>
        <family val="2"/>
      </rPr>
      <t xml:space="preserve">
*Cumplimiento y Reporte al nivel central de todos los informes y actividades del Plan de Gestión Seccional.
</t>
    </r>
    <r>
      <rPr>
        <b/>
        <sz val="8"/>
        <rFont val="Arial"/>
        <family val="2"/>
      </rPr>
      <t>GUAINIA</t>
    </r>
    <r>
      <rPr>
        <sz val="8"/>
        <rFont val="Arial"/>
        <family val="2"/>
      </rPr>
      <t xml:space="preserve">
* Presentación de los informe requeridos desde en nivel central (SIRECI, Planes de Acción, Matriz de riesgos y anticorrupción, informe de gestión, entre otros)
* Seguimiento de los planes de acción en las reuniones de revisión por la dirección.
* Informe de gestión firmado entre el Gerente Seccional y el Gerente General y 03 seguimientos de avance.
</t>
    </r>
    <r>
      <rPr>
        <b/>
        <sz val="8"/>
        <rFont val="Arial"/>
        <family val="2"/>
      </rPr>
      <t>BOLIVAR</t>
    </r>
    <r>
      <rPr>
        <sz val="8"/>
        <rFont val="Arial"/>
        <family val="2"/>
      </rPr>
      <t xml:space="preserve">
Capacitacion a comunidad mediante charlas y avisos informativos sobre mecanismos de participacion ciudadana y conformacion de veedurias y sus funciones. 
</t>
    </r>
    <r>
      <rPr>
        <b/>
        <sz val="8"/>
        <rFont val="Arial"/>
        <family val="2"/>
      </rPr>
      <t>ANTI9OQUIA</t>
    </r>
    <r>
      <rPr>
        <sz val="8"/>
        <rFont val="Arial"/>
        <family val="2"/>
      </rPr>
      <t xml:space="preserve">
Evaluación y seguimiento a los compromisos establecidos en el acuerdo de gestión Vigencia 2017, Seguimiento a los Planes de Acciòn periodicamente, en cumplimiento de las actividades e indicadores definidos
Articulación de los procesos de la Seccional Antioquia y nivel central, buena comunicación, sensiblización, con el fin de atender oportunamente todas las solicitudes y requerimientos con calidad en el servicio</t>
    </r>
  </si>
  <si>
    <r>
      <rPr>
        <b/>
        <sz val="8"/>
        <rFont val="Arial"/>
        <family val="2"/>
      </rPr>
      <t xml:space="preserve">OF NALES </t>
    </r>
    <r>
      <rPr>
        <sz val="8"/>
        <rFont val="Arial"/>
        <family val="2"/>
      </rPr>
      <t xml:space="preserve">
* Mejorar la participacion ciudadana a traves de la rendicion de cuentas en las seccionales 
* Diversificar  la rendición de cuentas a la ciudadanía 
</t>
    </r>
    <r>
      <rPr>
        <b/>
        <sz val="8"/>
        <rFont val="Arial"/>
        <family val="2"/>
      </rPr>
      <t>PUTUMAYO</t>
    </r>
    <r>
      <rPr>
        <sz val="8"/>
        <rFont val="Arial"/>
        <family val="2"/>
      </rPr>
      <t xml:space="preserve">
* Brindar espacios de participación ciudadana para control fiscal.
</t>
    </r>
    <r>
      <rPr>
        <b/>
        <sz val="8"/>
        <rFont val="Arial"/>
        <family val="2"/>
      </rPr>
      <t>BOLIVAR</t>
    </r>
    <r>
      <rPr>
        <sz val="8"/>
        <rFont val="Arial"/>
        <family val="2"/>
      </rPr>
      <t xml:space="preserve">
Capacitacion a comunidad mediante charlas y avisos informativos sobre mecanismos de participacion ciudadana y conformacion de veedurias y sus funciones. 
</t>
    </r>
    <r>
      <rPr>
        <b/>
        <sz val="8"/>
        <rFont val="Arial"/>
        <family val="2"/>
      </rPr>
      <t>ANTIOQUIA</t>
    </r>
    <r>
      <rPr>
        <sz val="8"/>
        <rFont val="Arial"/>
        <family val="2"/>
      </rPr>
      <t xml:space="preserve">
Dar cumplimiento a la normatividad vigente
Cumplir con los procedimientos establecidos
Acatar los lineamientos impartidos por el Nivel Central y Seccional</t>
    </r>
  </si>
  <si>
    <r>
      <rPr>
        <b/>
        <sz val="8"/>
        <rFont val="Arial"/>
        <family val="2"/>
      </rPr>
      <t xml:space="preserve">OF NALES </t>
    </r>
    <r>
      <rPr>
        <sz val="8"/>
        <rFont val="Arial"/>
        <family val="2"/>
      </rPr>
      <t xml:space="preserve">
* Incluir en las auditorias de calidad el componente juridico como criterio de evaluacion 
* Consulta previa para la expedición de normas 
</t>
    </r>
    <r>
      <rPr>
        <b/>
        <sz val="8"/>
        <rFont val="Arial"/>
        <family val="2"/>
      </rPr>
      <t xml:space="preserve">VALLE </t>
    </r>
    <r>
      <rPr>
        <sz val="8"/>
        <rFont val="Arial"/>
        <family val="2"/>
      </rPr>
      <t xml:space="preserve">
Atender todas la auditorias que desde el nivel central sean programadas
</t>
    </r>
    <r>
      <rPr>
        <b/>
        <sz val="8"/>
        <rFont val="Arial"/>
        <family val="2"/>
      </rPr>
      <t xml:space="preserve">PUTUMAYO </t>
    </r>
    <r>
      <rPr>
        <sz val="8"/>
        <rFont val="Arial"/>
        <family val="2"/>
      </rPr>
      <t xml:space="preserve">
*Brindar espacios de participación ciudadana para control fiscal y de sugerencias al servicio.
*Actividades de educomunicación.
</t>
    </r>
    <r>
      <rPr>
        <b/>
        <sz val="8"/>
        <rFont val="Arial"/>
        <family val="2"/>
      </rPr>
      <t>BOLIVAR</t>
    </r>
    <r>
      <rPr>
        <sz val="8"/>
        <rFont val="Arial"/>
        <family val="2"/>
      </rPr>
      <t xml:space="preserve">
Seguir con la Rendicion de cuentas programadas, 
Propiciar las veedurias y comites de participacion, 
Seguimiento a planes de accion
</t>
    </r>
    <r>
      <rPr>
        <b/>
        <sz val="8"/>
        <rFont val="Arial"/>
        <family val="2"/>
      </rPr>
      <t>ANTIOQUIA</t>
    </r>
    <r>
      <rPr>
        <sz val="8"/>
        <rFont val="Arial"/>
        <family val="2"/>
      </rPr>
      <t xml:space="preserve">
Atender los Planes de Autoria Internas y externas, dando cumplimiento a los Planes de mejoramiento que se estbalezcan, cumpliendo asi con los procedimientos establecidos y la normatividad vigente
</t>
    </r>
  </si>
  <si>
    <r>
      <rPr>
        <b/>
        <sz val="8"/>
        <rFont val="Arial"/>
        <family val="2"/>
      </rPr>
      <t xml:space="preserve">OF NALES </t>
    </r>
    <r>
      <rPr>
        <sz val="8"/>
        <rFont val="Arial"/>
        <family val="2"/>
      </rPr>
      <t xml:space="preserve">
* Implementar las acciones consignadas en el plan anticorrupción en la estrategia de transparencia 
Mejorar y actualizar los esquemas de publicación de información </t>
    </r>
    <r>
      <rPr>
        <b/>
        <sz val="8"/>
        <rFont val="Arial"/>
        <family val="2"/>
      </rPr>
      <t xml:space="preserve">
PUTUMAYO </t>
    </r>
    <r>
      <rPr>
        <sz val="8"/>
        <rFont val="Arial"/>
        <family val="2"/>
      </rPr>
      <t xml:space="preserve">
*Actividades de educomunicación 
</t>
    </r>
    <r>
      <rPr>
        <b/>
        <sz val="8"/>
        <rFont val="Arial"/>
        <family val="2"/>
      </rPr>
      <t>GUAINIA</t>
    </r>
    <r>
      <rPr>
        <sz val="8"/>
        <rFont val="Arial"/>
        <family val="2"/>
      </rPr>
      <t xml:space="preserve">
* Seguimiento a los planes de acciones en revisión por la dirección.
* Rendición de cuentas por parte de la Gerencia Guainia
* Publicación de información que considere la Seccional a la página web.
</t>
    </r>
    <r>
      <rPr>
        <b/>
        <sz val="8"/>
        <rFont val="Arial"/>
        <family val="2"/>
      </rPr>
      <t>ANTIOQUIA</t>
    </r>
    <r>
      <rPr>
        <sz val="8"/>
        <rFont val="Arial"/>
        <family val="2"/>
      </rPr>
      <t xml:space="preserve">
Evaluación y seguimiento a los compromisos establecidos en el acuerdo de gestión Vigencia 2017,
Seguimiento a los Planes de Acciòn periodicamente, en cumplimiento de las actividades e indicadores definidos
Articulación de los procesos de la Seccional Antioquia y nivel central, buena comunicación, sensiblización, con el fin de atender oportunamente todas las solicitudes y requerimientos con calidad en el servicio</t>
    </r>
  </si>
  <si>
    <r>
      <rPr>
        <b/>
        <sz val="8"/>
        <rFont val="Arial"/>
        <family val="2"/>
      </rPr>
      <t xml:space="preserve">OF. NALES </t>
    </r>
    <r>
      <rPr>
        <sz val="8"/>
        <rFont val="Arial"/>
        <family val="2"/>
      </rPr>
      <t xml:space="preserve">
* Ejecución del programa de auditoria 
* Conformar un equipo de aauditores integrales
* Capacitar y entrenar al equipo auditor 
</t>
    </r>
    <r>
      <rPr>
        <b/>
        <sz val="8"/>
        <rFont val="Arial"/>
        <family val="2"/>
      </rPr>
      <t>ANTIOQUIA</t>
    </r>
    <r>
      <rPr>
        <sz val="8"/>
        <rFont val="Arial"/>
        <family val="2"/>
      </rPr>
      <t xml:space="preserve">
Atender los Planes de Autoria Internas y externas, dando cumplimiento a los Planes de mejoramiento que se estbalezcan, cumpliendo asi con los procedimientos establecidos y la normatividad vigente</t>
    </r>
  </si>
  <si>
    <r>
      <rPr>
        <b/>
        <sz val="8"/>
        <rFont val="Arial"/>
        <family val="2"/>
      </rPr>
      <t xml:space="preserve">OF NALES </t>
    </r>
    <r>
      <rPr>
        <sz val="8"/>
        <rFont val="Arial"/>
        <family val="2"/>
      </rPr>
      <t xml:space="preserve">
Ejecutar la  estrategia de racuionalizacion de tramites del plan anticorrupción
Continuar con la racionalización de tramites y sistematización de los mismos 
</t>
    </r>
    <r>
      <rPr>
        <b/>
        <sz val="8"/>
        <rFont val="Arial"/>
        <family val="2"/>
      </rPr>
      <t>PUTUMAYO</t>
    </r>
    <r>
      <rPr>
        <sz val="8"/>
        <rFont val="Arial"/>
        <family val="2"/>
      </rPr>
      <t xml:space="preserve">
*Brindar espacios de participación ciudadana para control fiscal y de sugerencias al servicio.
*Actividades de educomunicación.
</t>
    </r>
    <r>
      <rPr>
        <b/>
        <sz val="8"/>
        <rFont val="Arial"/>
        <family val="2"/>
      </rPr>
      <t>GUAINIA</t>
    </r>
    <r>
      <rPr>
        <sz val="8"/>
        <rFont val="Arial"/>
        <family val="2"/>
      </rPr>
      <t xml:space="preserve">
* Seguimiento a los planes de acciones en revisión por la dirección.
* Rendición de cuentas por parte de la Gerencia Guainia
* Publicación de información que considere la Seccional a la página web.
</t>
    </r>
    <r>
      <rPr>
        <b/>
        <sz val="8"/>
        <rFont val="Arial"/>
        <family val="2"/>
      </rPr>
      <t>CUNDINAMARCA</t>
    </r>
    <r>
      <rPr>
        <sz val="8"/>
        <rFont val="Arial"/>
        <family val="2"/>
      </rPr>
      <t xml:space="preserve">
Realizar educominicación a los cuidadanos sobre la normatividad vigente, para fortaleccer los mecanismos de participación ciudadanana y minimizar la corrupción. 
Realizar rendición de cuentas a la comunidad.
</t>
    </r>
    <r>
      <rPr>
        <b/>
        <sz val="8"/>
        <rFont val="Arial"/>
        <family val="2"/>
      </rPr>
      <t>CHOCO</t>
    </r>
    <r>
      <rPr>
        <sz val="8"/>
        <rFont val="Arial"/>
        <family val="2"/>
      </rPr>
      <t xml:space="preserve">
Evaluar  trimestralmente  los resultados  obtenidos  en los  diferentes  procesos,  dejando  la s evidencias  de ello.
</t>
    </r>
    <r>
      <rPr>
        <b/>
        <sz val="8"/>
        <rFont val="Arial"/>
        <family val="2"/>
      </rPr>
      <t>BOLIVAR</t>
    </r>
    <r>
      <rPr>
        <sz val="8"/>
        <rFont val="Arial"/>
        <family val="2"/>
      </rPr>
      <t xml:space="preserve">
Capacitacion a comunidad mediante charlas y/o avisos informativos sobre mecanismos de participacion ciudadana.
</t>
    </r>
    <r>
      <rPr>
        <b/>
        <sz val="8"/>
        <rFont val="Arial"/>
        <family val="2"/>
      </rPr>
      <t>ANTIOQUIA</t>
    </r>
    <r>
      <rPr>
        <sz val="8"/>
        <rFont val="Arial"/>
        <family val="2"/>
      </rPr>
      <t xml:space="preserve">
Evaluación y seguimiento a los compromisos establecidos en el acuerdo de gestión Vigencia 2017, Seguimiento a los Planes de Acciòn periodicamente, en cumplimiento de las actividades e indicadores definidos
Articulación de los procesos de la Seccional Antioquia y nivel central, buena comunicación, sensiblización, con el fin de atender oportunamente todas las solicitudes y requerimientos con calidad en el servicio</t>
    </r>
  </si>
  <si>
    <r>
      <rPr>
        <b/>
        <sz val="8"/>
        <rFont val="Arial"/>
        <family val="2"/>
      </rPr>
      <t xml:space="preserve">OF NALES </t>
    </r>
    <r>
      <rPr>
        <sz val="8"/>
        <rFont val="Arial"/>
        <family val="2"/>
      </rPr>
      <t xml:space="preserve">
Ejecucion de la estrtegia de rendicion de cuentas 
Incluir la rendiciones de cuentas en los acuerdos de gestión 
</t>
    </r>
    <r>
      <rPr>
        <b/>
        <sz val="8"/>
        <rFont val="Arial"/>
        <family val="2"/>
      </rPr>
      <t>SANTANDER</t>
    </r>
    <r>
      <rPr>
        <sz val="8"/>
        <rFont val="Arial"/>
        <family val="2"/>
      </rPr>
      <t xml:space="preserve">
1. Mantener actualizado y vigente el programa de sensores 
</t>
    </r>
    <r>
      <rPr>
        <b/>
        <sz val="8"/>
        <rFont val="Arial"/>
        <family val="2"/>
      </rPr>
      <t>PUTUMAYO</t>
    </r>
    <r>
      <rPr>
        <sz val="8"/>
        <rFont val="Arial"/>
        <family val="2"/>
      </rPr>
      <t xml:space="preserve">
*Brindar espacios de participación ciudadana para control fiscal y de sugerencias al servicio.
*Actividades de educomunicación.
</t>
    </r>
    <r>
      <rPr>
        <b/>
        <sz val="8"/>
        <rFont val="Arial"/>
        <family val="2"/>
      </rPr>
      <t>BOLIVAR</t>
    </r>
    <r>
      <rPr>
        <sz val="8"/>
        <rFont val="Arial"/>
        <family val="2"/>
      </rPr>
      <t xml:space="preserve">
Capacitacion a comunidad mediante charlas y/o avisos informativos sobre mecanismos de participacion ciudadana.
</t>
    </r>
    <r>
      <rPr>
        <b/>
        <sz val="8"/>
        <rFont val="Arial"/>
        <family val="2"/>
      </rPr>
      <t>ANTIOQUIA</t>
    </r>
    <r>
      <rPr>
        <sz val="8"/>
        <rFont val="Arial"/>
        <family val="2"/>
      </rPr>
      <t xml:space="preserve">
Articulación de los procesos de la Seccional Antioquia y nivel central, buena comunicación, sensiblización, con el fin de atender oportunamente todas las solicitudes y requerimientos con calidad en el servicio
</t>
    </r>
  </si>
  <si>
    <r>
      <rPr>
        <b/>
        <sz val="8"/>
        <rFont val="Arial"/>
        <family val="2"/>
      </rPr>
      <t>OF.NALES</t>
    </r>
    <r>
      <rPr>
        <sz val="8"/>
        <rFont val="Arial"/>
        <family val="2"/>
      </rPr>
      <t xml:space="preserve">
Control y seguimiento a los planes de mejoramiento de las auditorias 
Asumir las recomendaciones de control interno para el mejoramiento de la gestión 
</t>
    </r>
    <r>
      <rPr>
        <b/>
        <sz val="8"/>
        <rFont val="Arial"/>
        <family val="2"/>
      </rPr>
      <t xml:space="preserve">VALLE </t>
    </r>
    <r>
      <rPr>
        <sz val="8"/>
        <rFont val="Arial"/>
        <family val="2"/>
      </rPr>
      <t xml:space="preserve">
Realizar Revisiones por la Direccion
</t>
    </r>
    <r>
      <rPr>
        <b/>
        <sz val="8"/>
        <rFont val="Arial"/>
        <family val="2"/>
      </rPr>
      <t>BOLIVAR</t>
    </r>
    <r>
      <rPr>
        <sz val="8"/>
        <rFont val="Arial"/>
        <family val="2"/>
      </rPr>
      <t xml:space="preserve">
Seguir gestionando la contratacion de un ingeniero de sistema para la seccional
</t>
    </r>
    <r>
      <rPr>
        <b/>
        <sz val="8"/>
        <rFont val="Arial"/>
        <family val="2"/>
      </rPr>
      <t>ANTIOQUIA</t>
    </r>
    <r>
      <rPr>
        <sz val="8"/>
        <rFont val="Arial"/>
        <family val="2"/>
      </rPr>
      <t xml:space="preserve">
Atender los Planes de Autoria Internas y externas, dando cumplimiento a los Planes de mejoramiento que se estbalezcan, cumpliendo asi con los procedimientos establecidos y la normatividad vigent.
Seguimiento y evaluación al acuerdo de gestión de la Seccional.
Seguimiento y cumplimiento al Plan de Acción</t>
    </r>
  </si>
  <si>
    <r>
      <rPr>
        <b/>
        <sz val="8"/>
        <rFont val="Arial"/>
        <family val="2"/>
      </rPr>
      <t xml:space="preserve">OF NALES </t>
    </r>
    <r>
      <rPr>
        <sz val="8"/>
        <rFont val="Arial"/>
        <family val="2"/>
      </rPr>
      <t xml:space="preserve">
* Seguimiento al uso de las herramientas por medio de requerimiento escrito. 
* capacitación y entrenamiento en el manejo de herramientas
</t>
    </r>
    <r>
      <rPr>
        <b/>
        <sz val="8"/>
        <rFont val="Arial"/>
        <family val="2"/>
      </rPr>
      <t>PUTUMAYO</t>
    </r>
    <r>
      <rPr>
        <sz val="8"/>
        <rFont val="Arial"/>
        <family val="2"/>
      </rPr>
      <t xml:space="preserve">
* Capacitación en el manejo de los aplicativos de servicios.
</t>
    </r>
    <r>
      <rPr>
        <b/>
        <sz val="8"/>
        <rFont val="Arial"/>
        <family val="2"/>
      </rPr>
      <t>GUAINIA</t>
    </r>
    <r>
      <rPr>
        <sz val="8"/>
        <rFont val="Arial"/>
        <family val="2"/>
      </rPr>
      <t xml:space="preserve">
* Supervisar el contrato de soporte técnico
</t>
    </r>
    <r>
      <rPr>
        <b/>
        <sz val="8"/>
        <rFont val="Arial"/>
        <family val="2"/>
      </rPr>
      <t xml:space="preserve">CHOCO </t>
    </r>
    <r>
      <rPr>
        <sz val="8"/>
        <rFont val="Arial"/>
        <family val="2"/>
      </rPr>
      <t xml:space="preserve">
Permitir la  capacitaciòn  constante  en el  manejo  de las diferentes herramientas  a los  servidores  involucrados  en lo  procesos
</t>
    </r>
    <r>
      <rPr>
        <b/>
        <sz val="8"/>
        <rFont val="Arial"/>
        <family val="2"/>
      </rPr>
      <t>CESAR</t>
    </r>
    <r>
      <rPr>
        <sz val="8"/>
        <rFont val="Arial"/>
        <family val="2"/>
      </rPr>
      <t xml:space="preserve">
2  Jornadas de Socializacion y uso de las Herramientas tecnologicas de Gestion
</t>
    </r>
    <r>
      <rPr>
        <b/>
        <sz val="8"/>
        <rFont val="Arial"/>
        <family val="2"/>
      </rPr>
      <t>ANTIOQUIA</t>
    </r>
    <r>
      <rPr>
        <sz val="8"/>
        <rFont val="Arial"/>
        <family val="2"/>
      </rPr>
      <t xml:space="preserve">
Buen uso y manejo adecuado de los aplicativos y licencias de cada funcionario y/o contratista en cuplimiento de las Funciones y/op actividades asignadas</t>
    </r>
  </si>
  <si>
    <r>
      <rPr>
        <b/>
        <sz val="8"/>
        <rFont val="Arial"/>
        <family val="2"/>
      </rPr>
      <t xml:space="preserve">OF NACIONALES </t>
    </r>
    <r>
      <rPr>
        <sz val="8"/>
        <rFont val="Arial"/>
        <family val="2"/>
      </rPr>
      <t xml:space="preserve">
1) Realizarel 100% de los processo meritocráticos solicitados por la Gerencia General para proveer los cargos que queden en vacancia en el nivel Directivo. 
2) Realizar los procesos de encargos requeridos para determinar si existen funcionarios de carrera administrativa con derecho preferencial a ocupar las vacantes que se presenten en la Planta de Personal. 
3) Realizar los Estudios Técnicos de Hojas de Vida de aspirantes a ingresar al instituto.
</t>
    </r>
    <r>
      <rPr>
        <b/>
        <sz val="8"/>
        <rFont val="Arial"/>
        <family val="2"/>
      </rPr>
      <t>VALLE</t>
    </r>
    <r>
      <rPr>
        <sz val="8"/>
        <rFont val="Arial"/>
        <family val="2"/>
      </rPr>
      <t xml:space="preserve">
Revision semestral de las Evaluaciones de desempeño y de los Compromisos establecidos
</t>
    </r>
    <r>
      <rPr>
        <b/>
        <sz val="8"/>
        <rFont val="Arial"/>
        <family val="2"/>
      </rPr>
      <t>SANTANDER</t>
    </r>
    <r>
      <rPr>
        <sz val="8"/>
        <rFont val="Arial"/>
        <family val="2"/>
      </rPr>
      <t xml:space="preserve">
1. Realizar los estudios técnicos de las hojas de vida de los candidatos a contratar.
</t>
    </r>
    <r>
      <rPr>
        <b/>
        <sz val="8"/>
        <rFont val="Arial"/>
        <family val="2"/>
      </rPr>
      <t>PUTUMAYO</t>
    </r>
    <r>
      <rPr>
        <sz val="8"/>
        <rFont val="Arial"/>
        <family val="2"/>
      </rPr>
      <t xml:space="preserve">
*Remisión de Hojas de vida con el cumplimiento de los requisitos técnicos y documentales.
</t>
    </r>
    <r>
      <rPr>
        <b/>
        <sz val="8"/>
        <rFont val="Arial"/>
        <family val="2"/>
      </rPr>
      <t>BOLIVAR</t>
    </r>
    <r>
      <rPr>
        <sz val="8"/>
        <rFont val="Arial"/>
        <family val="2"/>
      </rPr>
      <t xml:space="preserve">
Insistir ante el nivel central la vincualcion de personal idoneo y capacitado para ejercer sus  funciones. 
</t>
    </r>
    <r>
      <rPr>
        <b/>
        <sz val="8"/>
        <rFont val="Arial"/>
        <family val="2"/>
      </rPr>
      <t>ANTIOQUIA</t>
    </r>
    <r>
      <rPr>
        <sz val="8"/>
        <rFont val="Arial"/>
        <family val="2"/>
      </rPr>
      <t xml:space="preserve">
Verificación lista de chequeo en cumplimiento de los requisitos y aprobación para contratación
Seguimiento y evaluación del desempeño a Funcionarios.
Control y seguimiento a los Contratistas en la supervisión del objeto contractual y obligaciones</t>
    </r>
  </si>
  <si>
    <t xml:space="preserve">Diseño e implementación de heramienta para el control de los términos en los procesos disciplinarios </t>
  </si>
  <si>
    <r>
      <t xml:space="preserve">OF NACIONALES
1. </t>
    </r>
    <r>
      <rPr>
        <sz val="8"/>
        <rFont val="Arial"/>
        <family val="2"/>
      </rPr>
      <t>Revisar y ajustar el Estatuto de Capacitación
2. Gestionar la vinculación de pasantes para subsanar los recortes presupuestales.
3. Ejecutar el PIC siguiendo los procedimientos establecidos.
4.Ejecutar el PIC siguiendo los procedimientos establecidos.
5. Realizar los programas de Bienestar Social de acuerdo al presupeusto asignado</t>
    </r>
    <r>
      <rPr>
        <b/>
        <sz val="8"/>
        <rFont val="Arial"/>
        <family val="2"/>
      </rPr>
      <t xml:space="preserve">
META
→ </t>
    </r>
    <r>
      <rPr>
        <sz val="8"/>
        <rFont val="Arial"/>
        <family val="2"/>
      </rPr>
      <t>Enviar solicitudes por parte de los funcionarios para el PIC</t>
    </r>
    <r>
      <rPr>
        <b/>
        <sz val="8"/>
        <rFont val="Arial"/>
        <family val="2"/>
      </rPr>
      <t xml:space="preserve">                             
 → I</t>
    </r>
    <r>
      <rPr>
        <sz val="8"/>
        <rFont val="Arial"/>
        <family val="2"/>
      </rPr>
      <t xml:space="preserve">nvitar a todos los funcionarios de la seccional en la reunion del programa de incenti
</t>
    </r>
    <r>
      <rPr>
        <b/>
        <sz val="8"/>
        <rFont val="Arial"/>
        <family val="2"/>
      </rPr>
      <t>VAUPEZ</t>
    </r>
    <r>
      <rPr>
        <sz val="8"/>
        <rFont val="Arial"/>
        <family val="2"/>
      </rPr>
      <t xml:space="preserve">
*Realizar una actividad de clima organizacional con todos los funcionarios de la Seccional.   
</t>
    </r>
    <r>
      <rPr>
        <b/>
        <sz val="8"/>
        <rFont val="Arial"/>
        <family val="2"/>
      </rPr>
      <t>SANTANDER</t>
    </r>
    <r>
      <rPr>
        <sz val="8"/>
        <rFont val="Arial"/>
        <family val="2"/>
      </rPr>
      <t xml:space="preserve">
1. Realizar una  actividad de integración que contribuyan al fortalecimiento del clima organizacional en la seccional Santander.    
</t>
    </r>
    <r>
      <rPr>
        <b/>
        <sz val="8"/>
        <rFont val="Arial"/>
        <family val="2"/>
      </rPr>
      <t>PUTUMAYO</t>
    </r>
    <r>
      <rPr>
        <sz val="8"/>
        <rFont val="Arial"/>
        <family val="2"/>
      </rPr>
      <t xml:space="preserve">
* Brindar el apoyo necesario con personal a los proyectos que lo requieran.
* Gestionar el uso de habilidades de acuerdo a los perfiles encontrados en la planta de personal.
</t>
    </r>
    <r>
      <rPr>
        <b/>
        <sz val="8"/>
        <rFont val="Arial"/>
        <family val="2"/>
      </rPr>
      <t>HUILA</t>
    </r>
    <r>
      <rPr>
        <sz val="8"/>
        <rFont val="Arial"/>
        <family val="2"/>
      </rPr>
      <t xml:space="preserve">
→ Enviar solicitudes por parte de los funcionarios para el PIC                              
→ Invitar a todos los funcionarios de la seccional en la reunion del programa de incentivos
</t>
    </r>
    <r>
      <rPr>
        <b/>
        <sz val="8"/>
        <rFont val="Arial"/>
        <family val="2"/>
      </rPr>
      <t>BOYACA</t>
    </r>
    <r>
      <rPr>
        <sz val="8"/>
        <rFont val="Arial"/>
        <family val="2"/>
      </rPr>
      <t xml:space="preserve">
1.  Revisar y ajustar el Estatuto de Capacitación
2. Gestionar la vinculación de pasantes para subsanar los recortes presupuestales.
3. Ejecutar el PIC siguiendo los procedimientos establecidos.
</t>
    </r>
  </si>
  <si>
    <r>
      <t xml:space="preserve">OF NACIONALES </t>
    </r>
    <r>
      <rPr>
        <sz val="8"/>
        <rFont val="Arial"/>
        <family val="2"/>
      </rPr>
      <t xml:space="preserve">
Consolidar y publicar el informe de evaluaion de desempoeño 2016-2017, de los funcionarios sugetos del proceso </t>
    </r>
    <r>
      <rPr>
        <b/>
        <sz val="8"/>
        <rFont val="Arial"/>
        <family val="2"/>
      </rPr>
      <t xml:space="preserve">
META
→</t>
    </r>
    <r>
      <rPr>
        <sz val="8"/>
        <rFont val="Arial"/>
        <family val="2"/>
      </rPr>
      <t xml:space="preserve"> Realizar una revision con cada uno de los funcionarios en la suscripcion de la evaluacion de desempeño, de acuerdo a las activides a realizar en el año 2017.                                                              → Evaluar semestralmente las evaluaciones de desempeño de los funcionarios de carrera administrativa</t>
    </r>
    <r>
      <rPr>
        <b/>
        <sz val="8"/>
        <rFont val="Arial"/>
        <family val="2"/>
      </rPr>
      <t xml:space="preserve">
MAGDALENA
</t>
    </r>
    <r>
      <rPr>
        <sz val="8"/>
        <rFont val="Arial"/>
        <family val="2"/>
      </rPr>
      <t xml:space="preserve">Hacer seguimiento a las evaluaciones de desempeño.
</t>
    </r>
    <r>
      <rPr>
        <b/>
        <sz val="8"/>
        <rFont val="Arial"/>
        <family val="2"/>
      </rPr>
      <t>VAUPES</t>
    </r>
    <r>
      <rPr>
        <sz val="8"/>
        <rFont val="Arial"/>
        <family val="2"/>
      </rPr>
      <t xml:space="preserve">
Revision por direccion trimestral, para revisar los avances de plan de accion y acuerdos suscritoscon la gerenia general
</t>
    </r>
    <r>
      <rPr>
        <b/>
        <sz val="8"/>
        <rFont val="Arial"/>
        <family val="2"/>
      </rPr>
      <t>SANTANDER</t>
    </r>
    <r>
      <rPr>
        <sz val="8"/>
        <rFont val="Arial"/>
        <family val="2"/>
      </rPr>
      <t xml:space="preserve">
1. Ejejecutar la evaluación semestral del desempeño laboral de los funcionarios de la seccional Santander.
</t>
    </r>
    <r>
      <rPr>
        <b/>
        <sz val="8"/>
        <rFont val="Arial"/>
        <family val="2"/>
      </rPr>
      <t>PUTUMAYO</t>
    </r>
    <r>
      <rPr>
        <sz val="8"/>
        <rFont val="Arial"/>
        <family val="2"/>
      </rPr>
      <t xml:space="preserve">
* Seguimiento y Evaluación sobre actividades acordes al perfil y contrato estipulado.
</t>
    </r>
    <r>
      <rPr>
        <b/>
        <sz val="8"/>
        <rFont val="Arial"/>
        <family val="2"/>
      </rPr>
      <t>HUILA</t>
    </r>
    <r>
      <rPr>
        <sz val="8"/>
        <rFont val="Arial"/>
        <family val="2"/>
      </rPr>
      <t xml:space="preserve">
 Realizar una revision con cada uno de los funcionarios en la suscripcion de la evaluacion de desempeño, de acuerdo a las activides a realizar en el año 2017.                                                           
Evaluar semestralmente las evaluaciones de desempeño de los funcionarios de carrera administrativa
</t>
    </r>
    <r>
      <rPr>
        <b/>
        <sz val="8"/>
        <rFont val="Arial"/>
        <family val="2"/>
      </rPr>
      <t>CASANARE</t>
    </r>
    <r>
      <rPr>
        <sz val="8"/>
        <rFont val="Arial"/>
        <family val="2"/>
      </rPr>
      <t xml:space="preserve">
Capacitación a los funcionarios encargados de llevar a cabo la evaluación del desempeño
</t>
    </r>
    <r>
      <rPr>
        <b/>
        <sz val="8"/>
        <rFont val="Arial"/>
        <family val="2"/>
      </rPr>
      <t>BOLIVAR</t>
    </r>
    <r>
      <rPr>
        <sz val="8"/>
        <rFont val="Arial"/>
        <family val="2"/>
      </rPr>
      <t xml:space="preserve">
Suscribir los Acuerdos de Gestión, y ejercer seguimiento y Evaluación a los mismos.
</t>
    </r>
    <r>
      <rPr>
        <b/>
        <sz val="8"/>
        <rFont val="Arial"/>
        <family val="2"/>
      </rPr>
      <t>ANTIOQUIA</t>
    </r>
    <r>
      <rPr>
        <sz val="8"/>
        <rFont val="Arial"/>
        <family val="2"/>
      </rPr>
      <t xml:space="preserve">
Seguimiento a los compromisos establecidos para la evaluación del desempeño de cada funcionario por el superior jerarquico
Control y seguimiento al plan de acción.
Suscripción de acuerdos de gestión entre el Gerente Seccional y lideres de proyecto</t>
    </r>
  </si>
  <si>
    <r>
      <rPr>
        <b/>
        <sz val="8"/>
        <rFont val="Arial"/>
        <family val="2"/>
      </rPr>
      <t xml:space="preserve">OF NALES </t>
    </r>
    <r>
      <rPr>
        <sz val="8"/>
        <rFont val="Arial"/>
        <family val="2"/>
      </rPr>
      <t xml:space="preserve">
Socializar y divulgar el codigo de etica 
</t>
    </r>
    <r>
      <rPr>
        <b/>
        <sz val="8"/>
        <rFont val="Arial"/>
        <family val="2"/>
      </rPr>
      <t>SANTANDER</t>
    </r>
    <r>
      <rPr>
        <sz val="8"/>
        <rFont val="Arial"/>
        <family val="2"/>
      </rPr>
      <t xml:space="preserve">
1.  Publicar  en lugar visible un listado de los diferentes medios a través de los cuales la comunidad y los funcionarios  pueden reportar eventos e irregularidades detectadas en temas de sanidad agropecuaria.
</t>
    </r>
    <r>
      <rPr>
        <b/>
        <sz val="8"/>
        <rFont val="Arial"/>
        <family val="2"/>
      </rPr>
      <t xml:space="preserve">PUTUMAYO </t>
    </r>
    <r>
      <rPr>
        <sz val="8"/>
        <rFont val="Arial"/>
        <family val="2"/>
      </rPr>
      <t xml:space="preserve">
* Seguimiento y Evaluación sobre actividades acordes al perfil y contrato estipulado.
* Impulsar campañas educativas para la promoción de los valores éticos y la lucha contra la corrupción.
</t>
    </r>
    <r>
      <rPr>
        <b/>
        <sz val="8"/>
        <rFont val="Arial"/>
        <family val="2"/>
      </rPr>
      <t>GUAINIA</t>
    </r>
    <r>
      <rPr>
        <sz val="8"/>
        <rFont val="Arial"/>
        <family val="2"/>
      </rPr>
      <t xml:space="preserve">
* Socialización del código de ética Institucional a los funcionarios de la Seccional
* Funcionamiento de los mecanismos de participación ciudadana (Buzón, línea telefónica correo electrónico)
</t>
    </r>
    <r>
      <rPr>
        <b/>
        <sz val="8"/>
        <rFont val="Arial"/>
        <family val="2"/>
      </rPr>
      <t>CASANARE</t>
    </r>
    <r>
      <rPr>
        <sz val="8"/>
        <rFont val="Arial"/>
        <family val="2"/>
      </rPr>
      <t xml:space="preserve">
Socializar a los funcioanrios y contratistas los valores y principios éticos del ICA
</t>
    </r>
    <r>
      <rPr>
        <b/>
        <sz val="8"/>
        <rFont val="Arial"/>
        <family val="2"/>
      </rPr>
      <t>BOLIVAR</t>
    </r>
    <r>
      <rPr>
        <sz val="8"/>
        <rFont val="Arial"/>
        <family val="2"/>
      </rPr>
      <t xml:space="preserve">
Socializar el codigo de etica institucional GITH-GTH-COD-001, a todos los funcionarios de la seccional.
</t>
    </r>
    <r>
      <rPr>
        <b/>
        <sz val="8"/>
        <rFont val="Arial"/>
        <family val="2"/>
      </rPr>
      <t>ANTIOQUIA</t>
    </r>
    <r>
      <rPr>
        <sz val="8"/>
        <rFont val="Arial"/>
        <family val="2"/>
      </rPr>
      <t xml:space="preserve">
Codigo de etica y Buen Gobierno
Gestión Proceso de atención al ciudadano para atender todas las PQRS y denuncias ques e presentancon el fin de atenderlas oportunamente</t>
    </r>
  </si>
  <si>
    <r>
      <rPr>
        <b/>
        <sz val="8"/>
        <rFont val="Arial"/>
        <family val="2"/>
      </rPr>
      <t xml:space="preserve">OF NALES </t>
    </r>
    <r>
      <rPr>
        <sz val="8"/>
        <rFont val="Arial"/>
        <family val="2"/>
      </rPr>
      <t xml:space="preserve">
Capacitación y sensibilización para el comité de conciliación 
</t>
    </r>
    <r>
      <rPr>
        <b/>
        <sz val="8"/>
        <rFont val="Arial"/>
        <family val="2"/>
      </rPr>
      <t>PUTUMAYO</t>
    </r>
    <r>
      <rPr>
        <sz val="8"/>
        <rFont val="Arial"/>
        <family val="2"/>
      </rPr>
      <t xml:space="preserve">
*Seguimiento a las actuaciones jurídicas y envío a disciplinarios.
</t>
    </r>
    <r>
      <rPr>
        <b/>
        <sz val="8"/>
        <rFont val="Arial"/>
        <family val="2"/>
      </rPr>
      <t>ANTIOQUIA</t>
    </r>
    <r>
      <rPr>
        <sz val="8"/>
        <rFont val="Arial"/>
        <family val="2"/>
      </rPr>
      <t xml:space="preserve">
Aplicación de los procedimientos y normatividad vigente</t>
    </r>
  </si>
  <si>
    <r>
      <rPr>
        <b/>
        <sz val="8"/>
        <rFont val="Arial"/>
        <family val="2"/>
      </rPr>
      <t>META</t>
    </r>
    <r>
      <rPr>
        <sz val="8"/>
        <rFont val="Arial"/>
        <family val="2"/>
      </rPr>
      <t xml:space="preserve">
→ Almacenar las documentacion juridicas en un unico lugar con acceso unicamente al area juridica de la seccional.
</t>
    </r>
    <r>
      <rPr>
        <b/>
        <sz val="8"/>
        <rFont val="Arial"/>
        <family val="2"/>
      </rPr>
      <t>SANTANDER</t>
    </r>
    <r>
      <rPr>
        <sz val="8"/>
        <rFont val="Arial"/>
        <family val="2"/>
      </rPr>
      <t xml:space="preserve">
1. Realizar dos seguimientos a los procesos administrativos sancionatorios abiertos en la seccional Santander.
</t>
    </r>
    <r>
      <rPr>
        <b/>
        <sz val="8"/>
        <rFont val="Arial"/>
        <family val="2"/>
      </rPr>
      <t xml:space="preserve">PUTUMAYO </t>
    </r>
    <r>
      <rPr>
        <sz val="8"/>
        <rFont val="Arial"/>
        <family val="2"/>
      </rPr>
      <t xml:space="preserve">
*Seguimiento a las actuaciones jurídicas.
*Envío de incosistencias a disciplinarios.
</t>
    </r>
    <r>
      <rPr>
        <b/>
        <sz val="8"/>
        <rFont val="Arial"/>
        <family val="2"/>
      </rPr>
      <t>HUILA</t>
    </r>
    <r>
      <rPr>
        <sz val="8"/>
        <rFont val="Arial"/>
        <family val="2"/>
      </rPr>
      <t xml:space="preserve">
→ Almacenar las documentacion juridicas en un unico lugar con acceso unicamente al area juridica de la seccional.
</t>
    </r>
    <r>
      <rPr>
        <b/>
        <sz val="8"/>
        <rFont val="Arial"/>
        <family val="2"/>
      </rPr>
      <t>GUAINIA</t>
    </r>
    <r>
      <rPr>
        <sz val="8"/>
        <rFont val="Arial"/>
        <family val="2"/>
      </rPr>
      <t xml:space="preserve">
* Contratación de personal para las acciones jurídicas (Abogado)
</t>
    </r>
    <r>
      <rPr>
        <b/>
        <sz val="8"/>
        <rFont val="Arial"/>
        <family val="2"/>
      </rPr>
      <t>CORDOBA</t>
    </r>
    <r>
      <rPr>
        <sz val="8"/>
        <rFont val="Arial"/>
        <family val="2"/>
      </rPr>
      <t xml:space="preserve">
Solicitar aprendices Sena para que apoyen el adecuado  archivo y custodia de los expedientes de los procesos sancionatorios de la Seccional 
</t>
    </r>
    <r>
      <rPr>
        <b/>
        <sz val="8"/>
        <rFont val="Arial"/>
        <family val="2"/>
      </rPr>
      <t>CHOCO</t>
    </r>
    <r>
      <rPr>
        <sz val="8"/>
        <rFont val="Arial"/>
        <family val="2"/>
      </rPr>
      <t xml:space="preserve">
Revisar,  depurar  e impulsar  los procesos  sancionatorios  que  se lleven en la seccional
</t>
    </r>
    <r>
      <rPr>
        <b/>
        <sz val="8"/>
        <rFont val="Arial"/>
        <family val="2"/>
      </rPr>
      <t>CAQUETA</t>
    </r>
    <r>
      <rPr>
        <sz val="8"/>
        <rFont val="Arial"/>
        <family val="2"/>
      </rPr>
      <t xml:space="preserve">
Rendir informes de los procesos sancionatorios con la
 etapa actual de cada uno.
</t>
    </r>
    <r>
      <rPr>
        <b/>
        <sz val="8"/>
        <rFont val="Arial"/>
        <family val="2"/>
      </rPr>
      <t>BOLIVAR</t>
    </r>
    <r>
      <rPr>
        <sz val="8"/>
        <rFont val="Arial"/>
        <family val="2"/>
      </rPr>
      <t xml:space="preserve">
Insisitir en el uso del instructivo CRI-P-021  implementado en el aplicativo DocManager , sobre procesos sancionatorios.
</t>
    </r>
    <r>
      <rPr>
        <b/>
        <sz val="8"/>
        <rFont val="Arial"/>
        <family val="2"/>
      </rPr>
      <t>ATLANTICO</t>
    </r>
    <r>
      <rPr>
        <sz val="8"/>
        <rFont val="Arial"/>
        <family val="2"/>
      </rPr>
      <t xml:space="preserve">
ACCION CORRECTIVA * Actividad de Supervision Continua  (Revisar la eficacia de las acciones determinadas como Inspecciones,etc)  ACCION PREVENTIVA * Informes (Registrar y Evaluar Datos, Eventos o Soporte) * Correos Electronicos (Registrar y Evaluar Datos, Eventos y Soportes) * Envios de SISAD (Registrar y Evaluar Datos, Eventos y Soportes) * Reporte de Actividades (Evaluar las acciones Correctivas) * Segumiento de Actividades (Evaluar el cumplimiento de metas, objetos o resultados).   
</t>
    </r>
    <r>
      <rPr>
        <b/>
        <sz val="8"/>
        <rFont val="Arial"/>
        <family val="2"/>
      </rPr>
      <t>ARAUCA</t>
    </r>
    <r>
      <rPr>
        <sz val="8"/>
        <rFont val="Arial"/>
        <family val="2"/>
      </rPr>
      <t xml:space="preserve">
Apertura, control y seguimiento de procesos administrativos sancionatorios, cumplimiento de la normatividad vigente del ICA. 
</t>
    </r>
    <r>
      <rPr>
        <b/>
        <sz val="8"/>
        <rFont val="Arial"/>
        <family val="2"/>
      </rPr>
      <t>ANTIOQUA</t>
    </r>
    <r>
      <rPr>
        <sz val="8"/>
        <rFont val="Arial"/>
        <family val="2"/>
      </rPr>
      <t xml:space="preserve">
Apoyo de recurso humano para adelantar y llevar hasta su terminación los procesos sancionatorios administrativos.
Adecuación locativo para custodia de los expedientes
</t>
    </r>
  </si>
  <si>
    <r>
      <rPr>
        <b/>
        <sz val="8"/>
        <rFont val="Arial"/>
        <family val="2"/>
      </rPr>
      <t>PUTUMAYO</t>
    </r>
    <r>
      <rPr>
        <sz val="8"/>
        <rFont val="Arial"/>
        <family val="2"/>
      </rPr>
      <t xml:space="preserve">
*Seguimiento a las actuaciones jurídicas.
*Envío de incosistencias a disciplinarios.
</t>
    </r>
    <r>
      <rPr>
        <b/>
        <sz val="8"/>
        <rFont val="Arial"/>
        <family val="2"/>
      </rPr>
      <t>ANTIOQUIA</t>
    </r>
    <r>
      <rPr>
        <sz val="8"/>
        <rFont val="Arial"/>
        <family val="2"/>
      </rPr>
      <t xml:space="preserve">
Seguimiento a Conciliaciones, 
Reuniones periodicas y avances de la gestión</t>
    </r>
  </si>
  <si>
    <r>
      <rPr>
        <b/>
        <sz val="8"/>
        <rFont val="Arial"/>
        <family val="2"/>
      </rPr>
      <t xml:space="preserve">OF NALES 
1. </t>
    </r>
    <r>
      <rPr>
        <sz val="8"/>
        <rFont val="Arial"/>
        <family val="2"/>
      </rPr>
      <t xml:space="preserve"> Contratar de acuerdo a la necesidad de la entidad y de acuerdo a la experiencia e idoneidad del contratista.</t>
    </r>
    <r>
      <rPr>
        <b/>
        <sz val="8"/>
        <rFont val="Arial"/>
        <family val="2"/>
      </rPr>
      <t xml:space="preserve">
VAUPES</t>
    </r>
    <r>
      <rPr>
        <sz val="8"/>
        <rFont val="Arial"/>
        <family val="2"/>
      </rPr>
      <t xml:space="preserve">
Publicar los procesos de contratacion en el secop
</t>
    </r>
    <r>
      <rPr>
        <b/>
        <sz val="8"/>
        <rFont val="Arial"/>
        <family val="2"/>
      </rPr>
      <t>GUAINIA</t>
    </r>
    <r>
      <rPr>
        <sz val="8"/>
        <rFont val="Arial"/>
        <family val="2"/>
      </rPr>
      <t xml:space="preserve">
* Estudios previos elaborados y aprobados
* Elaboración y aprobación del Plan anual de adquisiciones
</t>
    </r>
    <r>
      <rPr>
        <b/>
        <sz val="8"/>
        <rFont val="Arial"/>
        <family val="2"/>
      </rPr>
      <t>CASANARE</t>
    </r>
    <r>
      <rPr>
        <sz val="8"/>
        <rFont val="Arial"/>
        <family val="2"/>
      </rPr>
      <t xml:space="preserve">
Realizar los procesos de contratación de acuerdo a los procedimeitnos del ICA y a las normas legales vigentes
</t>
    </r>
    <r>
      <rPr>
        <b/>
        <sz val="8"/>
        <rFont val="Arial"/>
        <family val="2"/>
      </rPr>
      <t>BOYACA</t>
    </r>
    <r>
      <rPr>
        <sz val="8"/>
        <rFont val="Arial"/>
        <family val="2"/>
      </rPr>
      <t xml:space="preserve">
Elaboración de Plan de Compras ajustado con el presupuesto asignado, 
VoBo en los estudios previos de los responsables de área o dependencia de acuerdo con la necesidad de bienes y servicios 
</t>
    </r>
    <r>
      <rPr>
        <b/>
        <sz val="8"/>
        <rFont val="Arial"/>
        <family val="2"/>
      </rPr>
      <t>ANTIOQUIA</t>
    </r>
    <r>
      <rPr>
        <sz val="8"/>
        <rFont val="Arial"/>
        <family val="2"/>
      </rPr>
      <t xml:space="preserve">
Los procesos de contratación se realizan con base en las necesidades reales de la seccional
Seguimiento al presupuesto de inversión asignado</t>
    </r>
  </si>
  <si>
    <r>
      <t xml:space="preserve">OF NALES 
 </t>
    </r>
    <r>
      <rPr>
        <sz val="8"/>
        <rFont val="Arial"/>
        <family val="2"/>
      </rPr>
      <t xml:space="preserve">Realizar capacitaciones a los Supervisores de contratos para afianzar lo contenido en la cartilla de supervisión y lo publicado en la Intranet del Instituto, sobre este mismo tema.
</t>
    </r>
    <r>
      <rPr>
        <b/>
        <sz val="8"/>
        <rFont val="Arial"/>
        <family val="2"/>
      </rPr>
      <t xml:space="preserve">VALLE
</t>
    </r>
    <r>
      <rPr>
        <sz val="8"/>
        <rFont val="Arial"/>
        <family val="2"/>
      </rPr>
      <t>Supervision constante a las actividades</t>
    </r>
    <r>
      <rPr>
        <b/>
        <sz val="8"/>
        <rFont val="Arial"/>
        <family val="2"/>
      </rPr>
      <t xml:space="preserve">
PUTUMAYO 
</t>
    </r>
    <r>
      <rPr>
        <sz val="8"/>
        <rFont val="Arial"/>
        <family val="2"/>
      </rPr>
      <t xml:space="preserve">* Seguimiento a la supervisión de contratos.
</t>
    </r>
    <r>
      <rPr>
        <b/>
        <sz val="8"/>
        <rFont val="Arial"/>
        <family val="2"/>
      </rPr>
      <t>GUAINIA</t>
    </r>
    <r>
      <rPr>
        <sz val="8"/>
        <rFont val="Arial"/>
        <family val="2"/>
      </rPr>
      <t xml:space="preserve">
* Designación de supervisión
* Elaboración de informe del contrato debidamente soportado
* Socialización al personal de la Seccional procedimiento para tramite de cuentas.
</t>
    </r>
    <r>
      <rPr>
        <b/>
        <sz val="8"/>
        <rFont val="Arial"/>
        <family val="2"/>
      </rPr>
      <t>CESAR</t>
    </r>
    <r>
      <rPr>
        <sz val="8"/>
        <rFont val="Arial"/>
        <family val="2"/>
      </rPr>
      <t xml:space="preserve">
2 Seguimiento y revision de los informes presentados por los supervisores de los contratos ejecutados
</t>
    </r>
    <r>
      <rPr>
        <b/>
        <sz val="8"/>
        <rFont val="Arial"/>
        <family val="2"/>
      </rPr>
      <t>CASANARE</t>
    </r>
    <r>
      <rPr>
        <sz val="8"/>
        <rFont val="Arial"/>
        <family val="2"/>
      </rPr>
      <t xml:space="preserve">
Delegación de supervisores e interventores calificados y de acuerdo al objeto contractual
</t>
    </r>
    <r>
      <rPr>
        <b/>
        <sz val="8"/>
        <rFont val="Arial"/>
        <family val="2"/>
      </rPr>
      <t>BOYACA</t>
    </r>
    <r>
      <rPr>
        <sz val="8"/>
        <rFont val="Arial"/>
        <family val="2"/>
      </rPr>
      <t xml:space="preserve">
Se establecen formatos de control como es el informe de Supervisión firmado pór el Supervisor del contrato, el cual autoriza el pago una vez cumplido el servicio o entregado el bien. 
</t>
    </r>
    <r>
      <rPr>
        <b/>
        <sz val="8"/>
        <rFont val="Arial"/>
        <family val="2"/>
      </rPr>
      <t>ANTIOQUIA</t>
    </r>
    <r>
      <rPr>
        <sz val="8"/>
        <rFont val="Arial"/>
        <family val="2"/>
      </rPr>
      <t xml:space="preserve">
Planificación  de la contratación , de acuerdo a las necesidades reales 
Seguimiento y control a la contratación en el desarrollo de su ejecución</t>
    </r>
  </si>
  <si>
    <r>
      <rPr>
        <b/>
        <sz val="8"/>
        <rFont val="Arial"/>
        <family val="2"/>
      </rPr>
      <t xml:space="preserve">OF. NALES
</t>
    </r>
    <r>
      <rPr>
        <sz val="8"/>
        <rFont val="Arial"/>
        <family val="2"/>
      </rPr>
      <t xml:space="preserve">1.  Contratar de acuerdo a la necesidad, de cada una de las areas 
</t>
    </r>
    <r>
      <rPr>
        <b/>
        <sz val="8"/>
        <rFont val="Arial"/>
        <family val="2"/>
      </rPr>
      <t>PUTUMAYO</t>
    </r>
    <r>
      <rPr>
        <sz val="8"/>
        <rFont val="Arial"/>
        <family val="2"/>
      </rPr>
      <t xml:space="preserve">
* Seguimiento y Evaluación sobre actividades acordes al perfil y contrato estipulado.
</t>
    </r>
    <r>
      <rPr>
        <b/>
        <sz val="8"/>
        <rFont val="Arial"/>
        <family val="2"/>
      </rPr>
      <t>GUAVIARE</t>
    </r>
    <r>
      <rPr>
        <sz val="8"/>
        <rFont val="Arial"/>
        <family val="2"/>
      </rPr>
      <t xml:space="preserve">
La gerencia seccional cuenta con 9 contratistas quienes cumplen y desarrollan actividades misionales del Instituto, de igual forma la gerencia ejerce la supervision de los contratos y los responsables supervisan el desarrollo de las actividades. 
</t>
    </r>
    <r>
      <rPr>
        <b/>
        <sz val="8"/>
        <rFont val="Arial"/>
        <family val="2"/>
      </rPr>
      <t>CASANARE</t>
    </r>
    <r>
      <rPr>
        <sz val="8"/>
        <rFont val="Arial"/>
        <family val="2"/>
      </rPr>
      <t xml:space="preserve">
Cumplimiento normatividad legal frente a los contratos de prestación  de servicios
</t>
    </r>
    <r>
      <rPr>
        <b/>
        <sz val="8"/>
        <rFont val="Arial"/>
        <family val="2"/>
      </rPr>
      <t>ANTIOQUIA</t>
    </r>
    <r>
      <rPr>
        <sz val="8"/>
        <rFont val="Arial"/>
        <family val="2"/>
      </rPr>
      <t xml:space="preserve">
hacer un diagnostico que determine las necesidades de personal para cumplir con los objetivos de cada proceso
Gestionar ante talento humano para suplir las vacantes ya sea en encargo en provisionalidad y/o contrato de prestación de servicios.</t>
    </r>
  </si>
  <si>
    <r>
      <rPr>
        <b/>
        <sz val="8"/>
        <rFont val="Arial"/>
        <family val="2"/>
      </rPr>
      <t>VAUPES</t>
    </r>
    <r>
      <rPr>
        <sz val="8"/>
        <rFont val="Arial"/>
        <family val="2"/>
      </rPr>
      <t xml:space="preserve">
seguimiento de plan anual de adquisiones, conciliacion de ejecusion presupuestal y  de planes de accion
</t>
    </r>
    <r>
      <rPr>
        <b/>
        <sz val="8"/>
        <rFont val="Arial"/>
        <family val="2"/>
      </rPr>
      <t>GUAINIA</t>
    </r>
    <r>
      <rPr>
        <sz val="8"/>
        <rFont val="Arial"/>
        <family val="2"/>
      </rPr>
      <t xml:space="preserve">
* Seguimiento al PAA
* Envío de ejecución presupuestal en los tiempos establecidos por la dirección.
</t>
    </r>
    <r>
      <rPr>
        <b/>
        <sz val="8"/>
        <rFont val="Arial"/>
        <family val="2"/>
      </rPr>
      <t>ARAUCA</t>
    </r>
    <r>
      <rPr>
        <sz val="8"/>
        <rFont val="Arial"/>
        <family val="2"/>
      </rPr>
      <t xml:space="preserve">
Presupuesto ejecutado por la Seccional Arauca en desarrollo de sus actividades administrativas. 
</t>
    </r>
    <r>
      <rPr>
        <b/>
        <sz val="8"/>
        <rFont val="Arial"/>
        <family val="2"/>
      </rPr>
      <t>ANTIOQUIA</t>
    </r>
    <r>
      <rPr>
        <sz val="8"/>
        <rFont val="Arial"/>
        <family val="2"/>
      </rPr>
      <t xml:space="preserve">
Control y Seguimiento al presupuesto de inversión asignado para la seccional Antioquia</t>
    </r>
  </si>
  <si>
    <r>
      <rPr>
        <b/>
        <sz val="8"/>
        <rFont val="Arial"/>
        <family val="2"/>
      </rPr>
      <t xml:space="preserve">OF NALES
</t>
    </r>
    <r>
      <rPr>
        <sz val="8"/>
        <rFont val="Arial"/>
        <family val="2"/>
      </rPr>
      <t>Actualizacion de las carpetas individulaes de resposables de bienes a nivel nacional</t>
    </r>
    <r>
      <rPr>
        <b/>
        <sz val="8"/>
        <rFont val="Arial"/>
        <family val="2"/>
      </rPr>
      <t xml:space="preserve">
META </t>
    </r>
    <r>
      <rPr>
        <sz val="8"/>
        <rFont val="Arial"/>
        <family val="2"/>
      </rPr>
      <t xml:space="preserve">
→  Realizar el boletin mensual de almacen donde se evidencie en tiempo real los movimientos de elementos de consumo y devolutivo.          
 → Realizar actas de actualizacion de inventario a los funcionarios de la seccional. 
</t>
    </r>
    <r>
      <rPr>
        <b/>
        <sz val="8"/>
        <rFont val="Arial"/>
        <family val="2"/>
      </rPr>
      <t>MAGDALENA</t>
    </r>
    <r>
      <rPr>
        <sz val="8"/>
        <rFont val="Arial"/>
        <family val="2"/>
      </rPr>
      <t xml:space="preserve">
Realizar el levantamiento del inventario fisico periodicamente 
</t>
    </r>
    <r>
      <rPr>
        <b/>
        <sz val="8"/>
        <rFont val="Arial"/>
        <family val="2"/>
      </rPr>
      <t>VAUPES</t>
    </r>
    <r>
      <rPr>
        <sz val="8"/>
        <rFont val="Arial"/>
        <family val="2"/>
      </rPr>
      <t xml:space="preserve">
Boletines mensuales y reporte de movimiento de inventario - CMI
</t>
    </r>
    <r>
      <rPr>
        <b/>
        <sz val="8"/>
        <rFont val="Arial"/>
        <family val="2"/>
      </rPr>
      <t xml:space="preserve">PUTUMAYO </t>
    </r>
    <r>
      <rPr>
        <sz val="8"/>
        <rFont val="Arial"/>
        <family val="2"/>
      </rPr>
      <t xml:space="preserve">
* Informe sobre actualización de inventario seccional.
</t>
    </r>
    <r>
      <rPr>
        <b/>
        <sz val="8"/>
        <rFont val="Arial"/>
        <family val="2"/>
      </rPr>
      <t>HUILA</t>
    </r>
    <r>
      <rPr>
        <sz val="8"/>
        <rFont val="Arial"/>
        <family val="2"/>
      </rPr>
      <t xml:space="preserve">
→  Realizar el boletin mensual de almacen donde se evidencie en tiempo real los movimientos de elementos de consumo y devolutivo.           
→ Realizar actas de actualizacion de inventario a los funcionarios de la seccional. 
</t>
    </r>
    <r>
      <rPr>
        <b/>
        <sz val="8"/>
        <rFont val="Arial"/>
        <family val="2"/>
      </rPr>
      <t>GUAINIA</t>
    </r>
    <r>
      <rPr>
        <sz val="8"/>
        <rFont val="Arial"/>
        <family val="2"/>
      </rPr>
      <t xml:space="preserve">
* Elaboración de CMI aprobados por el encargado de almacén.
* Reporte de boletines mensual.
* 02 levantamiento de inventario por funcionario
</t>
    </r>
    <r>
      <rPr>
        <b/>
        <sz val="8"/>
        <rFont val="Arial"/>
        <family val="2"/>
      </rPr>
      <t>CESAR</t>
    </r>
    <r>
      <rPr>
        <sz val="8"/>
        <rFont val="Arial"/>
        <family val="2"/>
      </rPr>
      <t xml:space="preserve">
Realizar una jornada de inventarios fiscos de los bienes en servicio  y clasificar
</t>
    </r>
    <r>
      <rPr>
        <b/>
        <sz val="8"/>
        <rFont val="Arial"/>
        <family val="2"/>
      </rPr>
      <t>CASANARE</t>
    </r>
    <r>
      <rPr>
        <sz val="8"/>
        <rFont val="Arial"/>
        <family val="2"/>
      </rPr>
      <t xml:space="preserve">
Control de inventarios de funcionarios y contratistas
</t>
    </r>
    <r>
      <rPr>
        <b/>
        <sz val="8"/>
        <rFont val="Arial"/>
        <family val="2"/>
      </rPr>
      <t>ARAUCA</t>
    </r>
    <r>
      <rPr>
        <sz val="8"/>
        <rFont val="Arial"/>
        <family val="2"/>
      </rPr>
      <t xml:space="preserve">
Inventario general de activos y almacén de la Seccional.
</t>
    </r>
    <r>
      <rPr>
        <b/>
        <sz val="8"/>
        <rFont val="Arial"/>
        <family val="2"/>
      </rPr>
      <t>ANTIOQUIA</t>
    </r>
    <r>
      <rPr>
        <sz val="8"/>
        <rFont val="Arial"/>
        <family val="2"/>
      </rPr>
      <t xml:space="preserve">
Depuración de inventario fisico en las oficinas locales, con la periodicidad establecida en el manual de procedimientos.
Control y seguimiento a los bienes.</t>
    </r>
  </si>
  <si>
    <r>
      <rPr>
        <b/>
        <sz val="8"/>
        <rFont val="Arial"/>
        <family val="2"/>
      </rPr>
      <t xml:space="preserve">
OF NALES 
</t>
    </r>
    <r>
      <rPr>
        <sz val="8"/>
        <rFont val="Arial"/>
        <family val="2"/>
      </rPr>
      <t>Realizar las conciliaciones bancarias, 
Conciliar la información de los Estados Financieros con las diferentes areas</t>
    </r>
    <r>
      <rPr>
        <b/>
        <sz val="8"/>
        <rFont val="Arial"/>
        <family val="2"/>
      </rPr>
      <t xml:space="preserve">
MAGDALENA</t>
    </r>
    <r>
      <rPr>
        <sz val="8"/>
        <rFont val="Arial"/>
        <family val="2"/>
      </rPr>
      <t xml:space="preserve">
Realizar las actividades establecidas en el plan de choque en los tiempos establecido para cumplir con la entrega de la información financiera oportunamente
</t>
    </r>
    <r>
      <rPr>
        <b/>
        <sz val="8"/>
        <rFont val="Arial"/>
        <family val="2"/>
      </rPr>
      <t>VAUPES</t>
    </r>
    <r>
      <rPr>
        <sz val="8"/>
        <rFont val="Arial"/>
        <family val="2"/>
      </rPr>
      <t xml:space="preserve">
Conciliacion presupuestal y de bienes existentes de la seccional vs reporte de almacen nacional
</t>
    </r>
    <r>
      <rPr>
        <b/>
        <sz val="8"/>
        <rFont val="Arial"/>
        <family val="2"/>
      </rPr>
      <t>GUAINIA</t>
    </r>
    <r>
      <rPr>
        <sz val="8"/>
        <rFont val="Arial"/>
        <family val="2"/>
      </rPr>
      <t xml:space="preserve">
* Envío de las conciliaciones diarias y caja de recaudadora.
</t>
    </r>
    <r>
      <rPr>
        <b/>
        <sz val="8"/>
        <rFont val="Arial"/>
        <family val="2"/>
      </rPr>
      <t>CORDOBA</t>
    </r>
    <r>
      <rPr>
        <sz val="8"/>
        <rFont val="Arial"/>
        <family val="2"/>
      </rPr>
      <t xml:space="preserve">
Solicitar pasantes en Contadurìa, Administraciòn de empresas con las universidades que se tienen convenios, para que apoyen la elaboraciòn de las conciliaciones bancarias
</t>
    </r>
    <r>
      <rPr>
        <b/>
        <sz val="8"/>
        <rFont val="Arial"/>
        <family val="2"/>
      </rPr>
      <t>ARAUCA</t>
    </r>
    <r>
      <rPr>
        <sz val="8"/>
        <rFont val="Arial"/>
        <family val="2"/>
      </rPr>
      <t xml:space="preserve">
Personal con conocimientos para realizar la conciliación de ingresos mensuales.
</t>
    </r>
    <r>
      <rPr>
        <b/>
        <sz val="8"/>
        <rFont val="Arial"/>
        <family val="2"/>
      </rPr>
      <t>ANTIOQUIA</t>
    </r>
    <r>
      <rPr>
        <sz val="8"/>
        <rFont val="Arial"/>
        <family val="2"/>
      </rPr>
      <t xml:space="preserve">
Contratación de una persona auxiliar contable para optimizar el procedimiento de conciliaciones
Reporte diario de ingresos
Reporte mensual de informes de actividades de contratistas
Reporte de cuentas por pagar periodicamente</t>
    </r>
  </si>
  <si>
    <r>
      <t xml:space="preserve">OF NALES </t>
    </r>
    <r>
      <rPr>
        <sz val="8"/>
        <rFont val="Arial"/>
        <family val="2"/>
      </rPr>
      <t xml:space="preserve">
Establecer fechas de pagos de proveedores, contratistas y nómina, programando el pac y su ejecución  través del Siif, sistema integrado de información financiera que administra el Ministerio de Hacienda</t>
    </r>
    <r>
      <rPr>
        <b/>
        <sz val="8"/>
        <rFont val="Arial"/>
        <family val="2"/>
      </rPr>
      <t xml:space="preserve">
META
</t>
    </r>
    <r>
      <rPr>
        <sz val="8"/>
        <rFont val="Arial"/>
        <family val="2"/>
      </rPr>
      <t xml:space="preserve">→ Designar y supervisar a una persona para que se responsabilice de la supervision de los pagos a proveedores, contratistas, impuestos y demás pagos. 
</t>
    </r>
    <r>
      <rPr>
        <b/>
        <sz val="8"/>
        <rFont val="Arial"/>
        <family val="2"/>
      </rPr>
      <t>VAUPES</t>
    </r>
    <r>
      <rPr>
        <sz val="8"/>
        <rFont val="Arial"/>
        <family val="2"/>
      </rPr>
      <t xml:space="preserve">
Enviar solcitud del PAC en fechas establecidas
</t>
    </r>
    <r>
      <rPr>
        <b/>
        <sz val="8"/>
        <rFont val="Arial"/>
        <family val="2"/>
      </rPr>
      <t>HUILA</t>
    </r>
    <r>
      <rPr>
        <sz val="8"/>
        <rFont val="Arial"/>
        <family val="2"/>
      </rPr>
      <t xml:space="preserve">
→ Designar y supervisar a una persona para que se responsabilice de la supervision de los pagos a proveedores, contratistas, impuestos y demás pagos. 
</t>
    </r>
    <r>
      <rPr>
        <b/>
        <sz val="8"/>
        <rFont val="Arial"/>
        <family val="2"/>
      </rPr>
      <t>GUAINIA</t>
    </r>
    <r>
      <rPr>
        <sz val="8"/>
        <rFont val="Arial"/>
        <family val="2"/>
      </rPr>
      <t xml:space="preserve">
* Elaboración del PAC mensual
* Capacitaciones sobre diferentes aspectos de presupuesto
</t>
    </r>
    <r>
      <rPr>
        <b/>
        <sz val="8"/>
        <rFont val="Arial"/>
        <family val="2"/>
      </rPr>
      <t>CASANARE</t>
    </r>
    <r>
      <rPr>
        <sz val="8"/>
        <rFont val="Arial"/>
        <family val="2"/>
      </rPr>
      <t xml:space="preserve">
Establecer una fecha limite para que los contratistas hagan entrega de las cuentas 
Envío de cuentas a tiempo para los pagos
</t>
    </r>
    <r>
      <rPr>
        <b/>
        <sz val="8"/>
        <rFont val="Arial"/>
        <family val="2"/>
      </rPr>
      <t>BOYACA</t>
    </r>
    <r>
      <rPr>
        <sz val="8"/>
        <rFont val="Arial"/>
        <family val="2"/>
      </rPr>
      <t xml:space="preserve">
Enviar oportunamente la programación de PAC, realizar los pagos de acuerdo con lo programado 
</t>
    </r>
    <r>
      <rPr>
        <b/>
        <sz val="8"/>
        <rFont val="Arial"/>
        <family val="2"/>
      </rPr>
      <t>ANTIOQUIA</t>
    </r>
    <r>
      <rPr>
        <sz val="8"/>
        <rFont val="Arial"/>
        <family val="2"/>
      </rPr>
      <t xml:space="preserve">
Planificación, cumplimiento de los Procedimientos del Peroceso de Gestión Financiera
Cumplir con la normatiovidad vigente</t>
    </r>
  </si>
  <si>
    <r>
      <t xml:space="preserve">OF NALES 
</t>
    </r>
    <r>
      <rPr>
        <sz val="8"/>
        <rFont val="Arial"/>
        <family val="2"/>
      </rPr>
      <t xml:space="preserve">Diseño del manual con los protocolos para actualización de la información que publican las áreas en la web institucional.
Socialización de la política de comunicaciones de la Entidad.
</t>
    </r>
    <r>
      <rPr>
        <b/>
        <sz val="8"/>
        <rFont val="Arial"/>
        <family val="2"/>
      </rPr>
      <t xml:space="preserve">PUTUMAYO </t>
    </r>
    <r>
      <rPr>
        <sz val="8"/>
        <rFont val="Arial"/>
        <family val="2"/>
      </rPr>
      <t xml:space="preserve">
* Actividades de  educomunicación 
</t>
    </r>
    <r>
      <rPr>
        <b/>
        <sz val="8"/>
        <rFont val="Arial"/>
        <family val="2"/>
      </rPr>
      <t>GUAINIA</t>
    </r>
    <r>
      <rPr>
        <sz val="8"/>
        <rFont val="Arial"/>
        <family val="2"/>
      </rPr>
      <t xml:space="preserve">
* Divulgación y socialización de los diferentes  medios de información Institucional
</t>
    </r>
    <r>
      <rPr>
        <b/>
        <sz val="8"/>
        <rFont val="Arial"/>
        <family val="2"/>
      </rPr>
      <t>CUNDINAMARCA</t>
    </r>
    <r>
      <rPr>
        <sz val="8"/>
        <rFont val="Arial"/>
        <family val="2"/>
      </rPr>
      <t xml:space="preserve">
Realizar educominicación a los cuidadanos sobre la normatividad vigente, para fortaleccer los mecanismos de participación ciudadanana y minimizar la corrupción
</t>
    </r>
    <r>
      <rPr>
        <b/>
        <sz val="8"/>
        <rFont val="Arial"/>
        <family val="2"/>
      </rPr>
      <t>CASANARE</t>
    </r>
    <r>
      <rPr>
        <sz val="8"/>
        <rFont val="Arial"/>
        <family val="2"/>
      </rPr>
      <t xml:space="preserve">
Gestionar capacitación para los funcioanriso y contratistas encargados del proceso
</t>
    </r>
    <r>
      <rPr>
        <b/>
        <sz val="8"/>
        <rFont val="Arial"/>
        <family val="2"/>
      </rPr>
      <t>ANTIOQUIA</t>
    </r>
    <r>
      <rPr>
        <sz val="8"/>
        <rFont val="Arial"/>
        <family val="2"/>
      </rPr>
      <t xml:space="preserve">
Continuar con la divulgación del riesgo de acuerdo a la distribución o aprición de plagas y/o enfermedades dentro del departamento de Antioquia.
Educomunicación y sensibilización a la comunidad en general</t>
    </r>
  </si>
  <si>
    <r>
      <rPr>
        <b/>
        <sz val="8"/>
        <rFont val="Arial"/>
        <family val="2"/>
      </rPr>
      <t xml:space="preserve">OF NALES 
</t>
    </r>
    <r>
      <rPr>
        <sz val="8"/>
        <rFont val="Arial"/>
        <family val="2"/>
      </rPr>
      <t>* Ajuste al procedimiento  relacionado con la expedición de certificados ,licencias y guias.
*Asignación de recursos para controlar los documentos emitidos.
.Auditorias de verificacion de los procedimientos en la expedicion de guias en las seccionales. 
* Implementación de desarrollos informaticos, para la facilitación del comercio</t>
    </r>
    <r>
      <rPr>
        <b/>
        <sz val="8"/>
        <rFont val="Arial"/>
        <family val="2"/>
      </rPr>
      <t xml:space="preserve">
META</t>
    </r>
    <r>
      <rPr>
        <sz val="8"/>
        <rFont val="Arial"/>
        <family val="2"/>
      </rPr>
      <t xml:space="preserve">
→ Designar una persona para ejercer el control y seguimiento a los registros consagrados en el plan de accion, certificaciones y demas actividades.
</t>
    </r>
    <r>
      <rPr>
        <b/>
        <sz val="8"/>
        <rFont val="Arial"/>
        <family val="2"/>
      </rPr>
      <t xml:space="preserve">VEGETAL </t>
    </r>
    <r>
      <rPr>
        <sz val="8"/>
        <rFont val="Arial"/>
        <family val="2"/>
      </rPr>
      <t xml:space="preserve">
*capacitación del personal con la normatividad correspondiente.
*verificación de cumplimineto de requisitos a una muestra aleatoria por seccional de nuevos registros expedidos o registros expedidos en la vigencia anterior.
*Distribución de material divulgativo de requisitos para registro.
*Constituir grupos de profesionales para efectuar la revisión previa a la expedición final de los registros
</t>
    </r>
    <r>
      <rPr>
        <b/>
        <sz val="8"/>
        <rFont val="Arial"/>
        <family val="2"/>
      </rPr>
      <t>VALLE</t>
    </r>
    <r>
      <rPr>
        <sz val="8"/>
        <rFont val="Arial"/>
        <family val="2"/>
      </rPr>
      <t xml:space="preserve">
Informes trimestrales de las oficinas de Puertos y Aeropuertos y Visitas de Seguimientos como ejercicios de Verificacion trimestrales
</t>
    </r>
    <r>
      <rPr>
        <b/>
        <sz val="8"/>
        <rFont val="Arial"/>
        <family val="2"/>
      </rPr>
      <t>PUTUMAYO</t>
    </r>
    <r>
      <rPr>
        <sz val="8"/>
        <rFont val="Arial"/>
        <family val="2"/>
      </rPr>
      <t xml:space="preserve">
*Revisión de documentos expedidos por equipo técnico pecuario o vegetal.
</t>
    </r>
    <r>
      <rPr>
        <b/>
        <sz val="8"/>
        <rFont val="Arial"/>
        <family val="2"/>
      </rPr>
      <t>HUILA</t>
    </r>
    <r>
      <rPr>
        <sz val="8"/>
        <rFont val="Arial"/>
        <family val="2"/>
      </rPr>
      <t xml:space="preserve">
→ Designar una persona para ejercer el control y seguimiento a los registros consagrados en el plan de accion, certificaciones y demas actividades.
</t>
    </r>
    <r>
      <rPr>
        <b/>
        <sz val="8"/>
        <rFont val="Arial"/>
        <family val="2"/>
      </rPr>
      <t xml:space="preserve">GUAJIRA
</t>
    </r>
    <r>
      <rPr>
        <sz val="8"/>
        <rFont val="Arial"/>
        <family val="2"/>
      </rPr>
      <t xml:space="preserve">1. Gestionar la asignacion de funciones y capacitacion, actualizacion sobre los controles de movilizacion de material vegetal a los funcionarios de los puestos de control.                      
2. Gestionar la creacion e implementacion de un aplicativo para la expedicion de licencias fitosanitarias (se realiza de manera manual)
</t>
    </r>
    <r>
      <rPr>
        <b/>
        <sz val="8"/>
        <rFont val="Arial"/>
        <family val="2"/>
      </rPr>
      <t>GUAINIA</t>
    </r>
    <r>
      <rPr>
        <sz val="8"/>
        <rFont val="Arial"/>
        <family val="2"/>
      </rPr>
      <t xml:space="preserve">
* Verificación de los procedimientos PNC
* Capacitación a funcionarios 
* Revisión y aplicación de la norma vigente (Lista de chequeo y formas).
* Socialización del código de ética.
</t>
    </r>
    <r>
      <rPr>
        <b/>
        <sz val="8"/>
        <rFont val="Arial"/>
        <family val="2"/>
      </rPr>
      <t>CUNDINAMARCA</t>
    </r>
    <r>
      <rPr>
        <sz val="8"/>
        <rFont val="Arial"/>
        <family val="2"/>
      </rPr>
      <t xml:space="preserve">
Fortalecer los mecanismos de seguimiento de los funcionarios, y de la Gerencia Seccional.  
Revisar continuamente el aplicativo SIGMA para verificar la debida aplicación del mismo.
</t>
    </r>
    <r>
      <rPr>
        <b/>
        <sz val="8"/>
        <rFont val="Arial"/>
        <family val="2"/>
      </rPr>
      <t>CHOCO</t>
    </r>
    <r>
      <rPr>
        <sz val="8"/>
        <rFont val="Arial"/>
        <family val="2"/>
      </rPr>
      <t xml:space="preserve">
Extremar  las  medidas a  fin  evitar  la  expediciòn  de guìas  sin el  lleno  de los  requisitos
</t>
    </r>
    <r>
      <rPr>
        <b/>
        <sz val="8"/>
        <rFont val="Arial"/>
        <family val="2"/>
      </rPr>
      <t>CASANARE</t>
    </r>
    <r>
      <rPr>
        <sz val="8"/>
        <rFont val="Arial"/>
        <family val="2"/>
      </rPr>
      <t xml:space="preserve">
Supervisión a funcionarios encargados de expedición de guias y gestionar capacitación sobre responsabilidades penales y adminsitrativas
</t>
    </r>
    <r>
      <rPr>
        <b/>
        <sz val="8"/>
        <rFont val="Arial"/>
        <family val="2"/>
      </rPr>
      <t>CAQUETA</t>
    </r>
    <r>
      <rPr>
        <sz val="8"/>
        <rFont val="Arial"/>
        <family val="2"/>
      </rPr>
      <t xml:space="preserve">
4 revisiones  al PNC, de guias, licencias entre otros.
Realizar 1 visita de seguimiento en cada una de las oficinas 
locales.
</t>
    </r>
    <r>
      <rPr>
        <b/>
        <sz val="8"/>
        <rFont val="Arial"/>
        <family val="2"/>
      </rPr>
      <t xml:space="preserve">ATLANTICO
ACCIONES CORRECTIVAS                           
</t>
    </r>
    <r>
      <rPr>
        <sz val="8"/>
        <rFont val="Arial"/>
        <family val="2"/>
      </rPr>
      <t xml:space="preserve">* Motivar la sistematización de los productos o servicios de la entidad.* Realizar visitas de seguimiento y control desde el nivel Central a las oficinas locales o de puntos de ingreso al país   * Capacitacion Dogmanager sobre los procesos establecidos en la plataforma               
</t>
    </r>
    <r>
      <rPr>
        <b/>
        <sz val="8"/>
        <rFont val="Arial"/>
        <family val="2"/>
      </rPr>
      <t>ARAUCA</t>
    </r>
    <r>
      <rPr>
        <sz val="8"/>
        <rFont val="Arial"/>
        <family val="2"/>
      </rPr>
      <t xml:space="preserve">
Resoluciones expedidas para eventos de coleo y otros permisos 
</t>
    </r>
    <r>
      <rPr>
        <b/>
        <sz val="8"/>
        <rFont val="Arial"/>
        <family val="2"/>
      </rPr>
      <t>ANTIOQUIA</t>
    </r>
    <r>
      <rPr>
        <sz val="8"/>
        <rFont val="Arial"/>
        <family val="2"/>
      </rPr>
      <t xml:space="preserve">
Visitas de inspección y control, aplicando la normatividad vigente
Educomucicación, sensibilización a la comunidad en general
</t>
    </r>
  </si>
  <si>
    <r>
      <t xml:space="preserve">OF NALES </t>
    </r>
    <r>
      <rPr>
        <sz val="8"/>
        <rFont val="Arial"/>
        <family val="2"/>
      </rPr>
      <t xml:space="preserve">
* Realizar plan con las autoridades competentes para mejorar los métodos en la detección de la evasión.
*Talleres de sensibilización con la industria agropecuaria con relación al buen manejo (registro,fabricacion,uso,comercializaciòn) de los insumos.
.Unificar criterios  y procedimientos a nivel de las Direcciones Tecnicas en el tema sancionatorio segun la ley que nos rige.(Modificacion desicion 769 CAN)
</t>
    </r>
    <r>
      <rPr>
        <b/>
        <sz val="8"/>
        <rFont val="Arial"/>
        <family val="2"/>
      </rPr>
      <t xml:space="preserve">
VEGETAL
</t>
    </r>
    <r>
      <rPr>
        <sz val="8"/>
        <rFont val="Arial"/>
        <family val="2"/>
      </rPr>
      <t xml:space="preserve">*Solicitud a la Oficina Jurídica del Instituto sobre la aplicación de sanciones de obligatorio cumplimiento con base en la normatividad vignte.
</t>
    </r>
    <r>
      <rPr>
        <b/>
        <sz val="8"/>
        <rFont val="Arial"/>
        <family val="2"/>
      </rPr>
      <t>VALLE</t>
    </r>
    <r>
      <rPr>
        <sz val="8"/>
        <rFont val="Arial"/>
        <family val="2"/>
      </rPr>
      <t xml:space="preserve">
Informes trimestrales de las oficinas de Puertos y Aeropuertos y Visitas de Seguimientos como ejercicios de Verificacion trimestrales
</t>
    </r>
    <r>
      <rPr>
        <b/>
        <sz val="8"/>
        <rFont val="Arial"/>
        <family val="2"/>
      </rPr>
      <t>PUTUMAYO</t>
    </r>
    <r>
      <rPr>
        <sz val="8"/>
        <rFont val="Arial"/>
        <family val="2"/>
      </rPr>
      <t xml:space="preserve">
*Seguimiento a las actividades de comercialización de semillas e insumos agrícolas.
*Remisión de expedientes a jurídica y entes competentes.
</t>
    </r>
    <r>
      <rPr>
        <b/>
        <sz val="8"/>
        <rFont val="Arial"/>
        <family val="2"/>
      </rPr>
      <t>GUAINIA</t>
    </r>
    <r>
      <rPr>
        <sz val="8"/>
        <rFont val="Arial"/>
        <family val="2"/>
      </rPr>
      <t xml:space="preserve">
* Cumplimiento de las metas establecidas en el plan de acción
* Reunión con los actores de la circular conjunta
* Retenes móviles de inspección, vigilancia y control
</t>
    </r>
    <r>
      <rPr>
        <b/>
        <sz val="8"/>
        <rFont val="Arial"/>
        <family val="2"/>
      </rPr>
      <t>CASANARE</t>
    </r>
    <r>
      <rPr>
        <sz val="8"/>
        <rFont val="Arial"/>
        <family val="2"/>
      </rPr>
      <t xml:space="preserve">
Gestionar la capacitación a funcionarios y contratistas en procesos relacioandos con el manejo de semillas e insumos 
</t>
    </r>
    <r>
      <rPr>
        <b/>
        <sz val="8"/>
        <rFont val="Arial"/>
        <family val="2"/>
      </rPr>
      <t>ARAUCA</t>
    </r>
    <r>
      <rPr>
        <sz val="8"/>
        <rFont val="Arial"/>
        <family val="2"/>
      </rPr>
      <t xml:space="preserve">
Control de distribución de semilla e insumos. 
</t>
    </r>
    <r>
      <rPr>
        <b/>
        <sz val="8"/>
        <rFont val="Arial"/>
        <family val="2"/>
      </rPr>
      <t>ANTIOQUIA</t>
    </r>
    <r>
      <rPr>
        <sz val="8"/>
        <rFont val="Arial"/>
        <family val="2"/>
      </rPr>
      <t xml:space="preserve">
Visitas de inspección y control, aplicando la normatividad vigente</t>
    </r>
  </si>
  <si>
    <r>
      <rPr>
        <b/>
        <sz val="8"/>
        <rFont val="Arial"/>
        <family val="2"/>
      </rPr>
      <t xml:space="preserve">
OF NALES 
</t>
    </r>
    <r>
      <rPr>
        <sz val="8"/>
        <rFont val="Arial"/>
        <family val="2"/>
      </rPr>
      <t>*Procedimiento de Validación de información con apoyo de resultados de diagnostico.
*Talleres de sensibilización con los productores agropecuarios relacionado con normatividad aplicable.
*Realizar un programa de visitas tecnicas para verificar la validación de la información
.Consultar con organismos internacionales oficiales
* Revisión y actualización de los requisitos fito y zoosanitarios establecidos</t>
    </r>
    <r>
      <rPr>
        <b/>
        <sz val="8"/>
        <rFont val="Arial"/>
        <family val="2"/>
      </rPr>
      <t xml:space="preserve">
MAGDALENA</t>
    </r>
    <r>
      <rPr>
        <sz val="8"/>
        <rFont val="Arial"/>
        <family val="2"/>
      </rPr>
      <t xml:space="preserve">
Seguimiento a los planes de acción en reuniones periodicas y revisión por la dirección 
</t>
    </r>
    <r>
      <rPr>
        <b/>
        <sz val="8"/>
        <rFont val="Arial"/>
        <family val="2"/>
      </rPr>
      <t>VEGETAL</t>
    </r>
    <r>
      <rPr>
        <sz val="8"/>
        <rFont val="Arial"/>
        <family val="2"/>
      </rPr>
      <t xml:space="preserve">
*Retroalimentación constante a los porcesos llevados a cabo en las direcciones técnicas. 
*Realizar revisiones por la direccion. 
*Realizar visitas de seguimiento y control a las seccionales. 
</t>
    </r>
    <r>
      <rPr>
        <b/>
        <sz val="8"/>
        <rFont val="Arial"/>
        <family val="2"/>
      </rPr>
      <t>VAUPES</t>
    </r>
    <r>
      <rPr>
        <sz val="8"/>
        <rFont val="Arial"/>
        <family val="2"/>
      </rPr>
      <t xml:space="preserve">
Reporte OPORTUNO de muestras
</t>
    </r>
    <r>
      <rPr>
        <b/>
        <sz val="8"/>
        <rFont val="Arial"/>
        <family val="2"/>
      </rPr>
      <t>VALLE</t>
    </r>
    <r>
      <rPr>
        <sz val="8"/>
        <rFont val="Arial"/>
        <family val="2"/>
      </rPr>
      <t xml:space="preserve"> 
Informes trimestrales de las oficinas de Puertos y Aeropuertos y Visitas de Seguimientos como ejercicios de Verificacion trimestrales
</t>
    </r>
    <r>
      <rPr>
        <b/>
        <sz val="8"/>
        <rFont val="Arial"/>
        <family val="2"/>
      </rPr>
      <t>PUTUMAYO</t>
    </r>
    <r>
      <rPr>
        <sz val="8"/>
        <rFont val="Arial"/>
        <family val="2"/>
      </rPr>
      <t xml:space="preserve">
*Diseñar e implementar estrategias para lograr información confiable y real (Visitas al menos con nombre de propietario o quien atiende, cédula, teléfono, correo y coordenadas geográficas).
*Capacitación en diagnósticos S &amp; F.
</t>
    </r>
    <r>
      <rPr>
        <b/>
        <sz val="8"/>
        <rFont val="Arial"/>
        <family val="2"/>
      </rPr>
      <t>GUAINIA</t>
    </r>
    <r>
      <rPr>
        <sz val="8"/>
        <rFont val="Arial"/>
        <family val="2"/>
      </rPr>
      <t xml:space="preserve">
* Cumplimiento de metas establecidas en los planes de acción.</t>
    </r>
    <r>
      <rPr>
        <b/>
        <sz val="8"/>
        <rFont val="Arial"/>
        <family val="2"/>
      </rPr>
      <t xml:space="preserve">
ATLANTICO</t>
    </r>
    <r>
      <rPr>
        <sz val="8"/>
        <rFont val="Arial"/>
        <family val="2"/>
      </rPr>
      <t xml:space="preserve">
ACCIONES CORRECTIVAS * Consultar la normatividad vigente para revisar y actualizar los procesos, procedimientos e instructivos para el desarrollos de las actividades de la oficina.* Motivar la sistematización de los productos o servicios de la entidad. Realizar visitas de seguimiento y control desde el nivel Central a las oficinas locales o de puntos de ingreso al país* Capacitaciones  ( Revisar y determinar politicas, lineamientos de Eficacia, Eficiencia y Efectividad) * Monitoreo de Actividades (Revisar a travez de un Rastreo el estado del Riesgo, los resultados y las acciones tomadas)* Actividad de Supervision Continua (Revisar la eficacia de las acciones determinadas como Inspecciones,etc) ACCIONES PREVENTIVAS * Correos Electronicos (Registrar y Evaluar Datos, Eventos y Soportes) * Envios de SISAD (Registrar y Evaluar Datos, Eventos y Soportes) *Comites de Calidad ( Evaluar la Necesidad de actuar para prevenir riesgos)* Segumiento de Actividades (Evaluar el cumplimiento de metas, objetos o resultados).        
</t>
    </r>
    <r>
      <rPr>
        <b/>
        <sz val="8"/>
        <rFont val="Arial"/>
        <family val="2"/>
      </rPr>
      <t>ANTIOQUIA</t>
    </r>
    <r>
      <rPr>
        <sz val="8"/>
        <rFont val="Arial"/>
        <family val="2"/>
      </rPr>
      <t xml:space="preserve">
Visitas periodicas a los predios, de acuerdo al plan de acción
Toma de muestras para el diagnostico de la plaga o la enfermedad que afecta el departamento</t>
    </r>
  </si>
  <si>
    <r>
      <rPr>
        <b/>
        <sz val="8"/>
        <rFont val="Arial"/>
        <family val="2"/>
      </rPr>
      <t>OF NALES 
.</t>
    </r>
    <r>
      <rPr>
        <sz val="8"/>
        <rFont val="Arial"/>
        <family val="2"/>
      </rPr>
      <t xml:space="preserve">Selección de personal especializado para liderar los programas epidemiologicos a nivel nacional.                                  
Costante actualizacion  y supervicion de los sensores a nivel nacional.      </t>
    </r>
    <r>
      <rPr>
        <b/>
        <sz val="8"/>
        <rFont val="Arial"/>
        <family val="2"/>
      </rPr>
      <t xml:space="preserve">            
META</t>
    </r>
    <r>
      <rPr>
        <sz val="8"/>
        <rFont val="Arial"/>
        <family val="2"/>
      </rPr>
      <t xml:space="preserve">
→ Aumentar la formalizacion de sensores agropecuarios para lograr mantener el estatus sanitario de la region.                                                                  
 → Atender el 100% de los posibles riesgos de enfermedades de control oficial
</t>
    </r>
    <r>
      <rPr>
        <b/>
        <sz val="8"/>
        <rFont val="Arial"/>
        <family val="2"/>
      </rPr>
      <t>VEGETAL</t>
    </r>
    <r>
      <rPr>
        <sz val="8"/>
        <rFont val="Arial"/>
        <family val="2"/>
      </rPr>
      <t xml:space="preserve">
*Implementación de un plan de supervisión y apoyo a las acciones de vigilancia.
</t>
    </r>
    <r>
      <rPr>
        <b/>
        <sz val="8"/>
        <rFont val="Arial"/>
        <family val="2"/>
      </rPr>
      <t>VAUPES</t>
    </r>
    <r>
      <rPr>
        <sz val="8"/>
        <rFont val="Arial"/>
        <family val="2"/>
      </rPr>
      <t xml:space="preserve">
Reporte de Sensores
</t>
    </r>
    <r>
      <rPr>
        <b/>
        <sz val="8"/>
        <rFont val="Arial"/>
        <family val="2"/>
      </rPr>
      <t>VALLE</t>
    </r>
    <r>
      <rPr>
        <sz val="8"/>
        <rFont val="Arial"/>
        <family val="2"/>
      </rPr>
      <t xml:space="preserve">
Visitas de seguimiento como ejercicios de verificacion programados por la Gerencia Seccional
</t>
    </r>
    <r>
      <rPr>
        <b/>
        <sz val="8"/>
        <rFont val="Arial"/>
        <family val="2"/>
      </rPr>
      <t>PUTUMAYO</t>
    </r>
    <r>
      <rPr>
        <sz val="8"/>
        <rFont val="Arial"/>
        <family val="2"/>
      </rPr>
      <t xml:space="preserve">
*Diseñar e implementar estrategias para informar con tiempo eventos de importanciade acuerdo a protocolos.
HUILA
→ Aumentar la formalizacion de sensores agropecuarios para lograr mantener el estatus sanitario de la region.                                                                    
→ Atender el 100% de los posibles riesgos de enfermedades de control oficial
</t>
    </r>
    <r>
      <rPr>
        <b/>
        <sz val="8"/>
        <rFont val="Arial"/>
        <family val="2"/>
      </rPr>
      <t>GUAINIA</t>
    </r>
    <r>
      <rPr>
        <sz val="8"/>
        <rFont val="Arial"/>
        <family val="2"/>
      </rPr>
      <t xml:space="preserve">
* Atención oportuna a notificaciones
* Retroalimentación e inducción a sensores.
* Cumplimiento al plan de muestreo
</t>
    </r>
    <r>
      <rPr>
        <b/>
        <sz val="8"/>
        <rFont val="Arial"/>
        <family val="2"/>
      </rPr>
      <t>CUNDINAMARCA</t>
    </r>
    <r>
      <rPr>
        <sz val="8"/>
        <rFont val="Arial"/>
        <family val="2"/>
      </rPr>
      <t xml:space="preserve">
Realizar talleres de capacitación a los funcionarios, 
solicitar personal idóneo en áreas y oficinas locales donde se requiera
</t>
    </r>
    <r>
      <rPr>
        <b/>
        <sz val="8"/>
        <rFont val="Arial"/>
        <family val="2"/>
      </rPr>
      <t xml:space="preserve">CHOCO </t>
    </r>
    <r>
      <rPr>
        <sz val="8"/>
        <rFont val="Arial"/>
        <family val="2"/>
      </rPr>
      <t xml:space="preserve">
Estar  atentos  a los  eventos  que se sucedan  y  realizar  la  intervencion  de  manera  inmediata.
</t>
    </r>
    <r>
      <rPr>
        <b/>
        <sz val="8"/>
        <rFont val="Arial"/>
        <family val="2"/>
      </rPr>
      <t>CASANARE</t>
    </r>
    <r>
      <rPr>
        <sz val="8"/>
        <rFont val="Arial"/>
        <family val="2"/>
      </rPr>
      <t xml:space="preserve">
Realizar visitas de inspección a los puestos de control y oficinas productoras
</t>
    </r>
    <r>
      <rPr>
        <b/>
        <sz val="8"/>
        <rFont val="Arial"/>
        <family val="2"/>
      </rPr>
      <t>ARAUCA</t>
    </r>
    <r>
      <rPr>
        <sz val="8"/>
        <rFont val="Arial"/>
        <family val="2"/>
      </rPr>
      <t xml:space="preserve">
Atención oportuna de los reportes de enfermedades y plagas de control oficial en el departament referente al sistema de información y vigilancia epidemiológica - notificaciones atendidas. 
</t>
    </r>
    <r>
      <rPr>
        <b/>
        <sz val="8"/>
        <rFont val="Arial"/>
        <family val="2"/>
      </rPr>
      <t>ANTIOQUIA</t>
    </r>
    <r>
      <rPr>
        <sz val="8"/>
        <rFont val="Arial"/>
        <family val="2"/>
      </rPr>
      <t xml:space="preserve">
Visitas de acompañamiento y supervisión de oficinas locales por la Unidad de Epidemiologia.                      
 Reporte epidemiologico de las oficinas locales y unidad de epidemiologia. Formalización de sensores epidemiologicos</t>
    </r>
  </si>
  <si>
    <r>
      <rPr>
        <b/>
        <sz val="8"/>
        <rFont val="Arial"/>
        <family val="2"/>
      </rPr>
      <t xml:space="preserve">OF NALES </t>
    </r>
    <r>
      <rPr>
        <sz val="8"/>
        <rFont val="Arial"/>
        <family val="2"/>
      </rPr>
      <t xml:space="preserve">
.Selección de personal especializado para liderar los programas epidemiologicos a nivel nacional.                                  
Costante actualizacion  y supervicion de los sensores a nivel nacional.      </t>
    </r>
    <r>
      <rPr>
        <b/>
        <sz val="8"/>
        <rFont val="Arial"/>
        <family val="2"/>
      </rPr>
      <t xml:space="preserve">            
MAGDALENA</t>
    </r>
    <r>
      <rPr>
        <sz val="8"/>
        <rFont val="Arial"/>
        <family val="2"/>
      </rPr>
      <t xml:space="preserve">
Adelantar las acciones de vigilancia en las diferentes plagas y enfermedades de control oficial para mantener actualizado el estatus fitosanitario de las mismas con alertas oportuns ante la presencia de eventos.
</t>
    </r>
    <r>
      <rPr>
        <b/>
        <sz val="8"/>
        <rFont val="Arial"/>
        <family val="2"/>
      </rPr>
      <t>VEGETAL</t>
    </r>
    <r>
      <rPr>
        <sz val="8"/>
        <rFont val="Arial"/>
        <family val="2"/>
      </rPr>
      <t xml:space="preserve">
*Implementación de un plan de supervisión y apoyo a las acciones de vigilancia.
</t>
    </r>
    <r>
      <rPr>
        <b/>
        <sz val="8"/>
        <rFont val="Arial"/>
        <family val="2"/>
      </rPr>
      <t xml:space="preserve">VALLE </t>
    </r>
    <r>
      <rPr>
        <sz val="8"/>
        <rFont val="Arial"/>
        <family val="2"/>
      </rPr>
      <t xml:space="preserve">
La Gerencia Seccional Valle, preparada para recibir las diferentes auditorias
</t>
    </r>
    <r>
      <rPr>
        <b/>
        <sz val="8"/>
        <rFont val="Arial"/>
        <family val="2"/>
      </rPr>
      <t>PUTUMAYO</t>
    </r>
    <r>
      <rPr>
        <sz val="8"/>
        <rFont val="Arial"/>
        <family val="2"/>
      </rPr>
      <t xml:space="preserve">
* Verificar el cumplimiento de las programaciones.
* Socializar a la población sobre la importancia de reportar cualquier anomalía en cultivos y animales.
</t>
    </r>
    <r>
      <rPr>
        <b/>
        <sz val="8"/>
        <rFont val="Arial"/>
        <family val="2"/>
      </rPr>
      <t>GUAINIA</t>
    </r>
    <r>
      <rPr>
        <sz val="8"/>
        <rFont val="Arial"/>
        <family val="2"/>
      </rPr>
      <t xml:space="preserve">
* Contratación de MVZ, agrónomo y técnicos
* Solicitud de recursos de acuerdo a la necesidad de las áreas misionales.
</t>
    </r>
    <r>
      <rPr>
        <b/>
        <sz val="8"/>
        <rFont val="Arial"/>
        <family val="2"/>
      </rPr>
      <t>CASANARE</t>
    </r>
    <r>
      <rPr>
        <sz val="8"/>
        <rFont val="Arial"/>
        <family val="2"/>
      </rPr>
      <t xml:space="preserve">
Realizar visitas de inspección a los puestos de control y oficinas productoras
</t>
    </r>
    <r>
      <rPr>
        <b/>
        <sz val="8"/>
        <rFont val="Arial"/>
        <family val="2"/>
      </rPr>
      <t>CAQUETA</t>
    </r>
    <r>
      <rPr>
        <sz val="8"/>
        <rFont val="Arial"/>
        <family val="2"/>
      </rPr>
      <t xml:space="preserve">
Verificación de cumplimiento a la programación mensual
dando cumplimiento al plan de acción del Area  Agricola y Pecuaria.
</t>
    </r>
    <r>
      <rPr>
        <b/>
        <sz val="8"/>
        <rFont val="Arial"/>
        <family val="2"/>
      </rPr>
      <t>ARAUCA</t>
    </r>
    <r>
      <rPr>
        <sz val="8"/>
        <rFont val="Arial"/>
        <family val="2"/>
      </rPr>
      <t xml:space="preserve">
Atención oportuna de los reportes de enfermedades y plagas de control oficial en el departament referente al sistema de información y vigilancia epidemiológica - notificaciones atendidas. 
</t>
    </r>
    <r>
      <rPr>
        <b/>
        <sz val="8"/>
        <rFont val="Arial"/>
        <family val="2"/>
      </rPr>
      <t>ARAUCA</t>
    </r>
    <r>
      <rPr>
        <sz val="8"/>
        <rFont val="Arial"/>
        <family val="2"/>
      </rPr>
      <t xml:space="preserve">
Visitas periodicas a los predios, de acuerdo al plan de acción</t>
    </r>
  </si>
  <si>
    <r>
      <rPr>
        <b/>
        <sz val="8"/>
        <rFont val="Arial"/>
        <family val="2"/>
      </rPr>
      <t xml:space="preserve">OF NALES 
</t>
    </r>
    <r>
      <rPr>
        <sz val="8"/>
        <rFont val="Arial"/>
        <family val="2"/>
      </rPr>
      <t>.Auditorias y actualizacion a los sistemas de recopilacion de la informaciòn(bases de datos -Sineco</t>
    </r>
    <r>
      <rPr>
        <b/>
        <sz val="8"/>
        <rFont val="Arial"/>
        <family val="2"/>
      </rPr>
      <t xml:space="preserve">
MAGDALENA</t>
    </r>
    <r>
      <rPr>
        <sz val="8"/>
        <rFont val="Arial"/>
        <family val="2"/>
      </rPr>
      <t xml:space="preserve">
Realizar back up de la información que se determine o identifique como importante e indispensable para los intereses del Instituto 
</t>
    </r>
    <r>
      <rPr>
        <b/>
        <sz val="8"/>
        <rFont val="Arial"/>
        <family val="2"/>
      </rPr>
      <t>VEGETAL</t>
    </r>
    <r>
      <rPr>
        <sz val="8"/>
        <rFont val="Arial"/>
        <family val="2"/>
      </rPr>
      <t xml:space="preserve">
*Digitalización de los expedientes de registro
*Solicitar un mecanismo de respaldo de la información a la OTI
</t>
    </r>
    <r>
      <rPr>
        <b/>
        <sz val="8"/>
        <rFont val="Arial"/>
        <family val="2"/>
      </rPr>
      <t>VAUPES</t>
    </r>
    <r>
      <rPr>
        <sz val="8"/>
        <rFont val="Arial"/>
        <family val="2"/>
      </rPr>
      <t xml:space="preserve">
Solicitar mantenimiento de equipos de computo semestralmente
</t>
    </r>
    <r>
      <rPr>
        <b/>
        <sz val="8"/>
        <rFont val="Arial"/>
        <family val="2"/>
      </rPr>
      <t>PUTUMAYO</t>
    </r>
    <r>
      <rPr>
        <sz val="8"/>
        <rFont val="Arial"/>
        <family val="2"/>
      </rPr>
      <t xml:space="preserve">
*Designación de responsables de información importante.
*Backup de la información.
*Gestión de UPS.
</t>
    </r>
    <r>
      <rPr>
        <b/>
        <sz val="8"/>
        <rFont val="Arial"/>
        <family val="2"/>
      </rPr>
      <t>NARIÑO</t>
    </r>
    <r>
      <rPr>
        <sz val="8"/>
        <rFont val="Arial"/>
        <family val="2"/>
      </rPr>
      <t xml:space="preserve">
Hacer copias de seguridad semestralmente en los meses de junio y diciembre
</t>
    </r>
    <r>
      <rPr>
        <b/>
        <sz val="8"/>
        <rFont val="Arial"/>
        <family val="2"/>
      </rPr>
      <t>GUAINIA</t>
    </r>
    <r>
      <rPr>
        <sz val="8"/>
        <rFont val="Arial"/>
        <family val="2"/>
      </rPr>
      <t xml:space="preserve">
* Backup periódicos 
* Contratación de soporte técnico Seccional
</t>
    </r>
    <r>
      <rPr>
        <b/>
        <sz val="8"/>
        <rFont val="Arial"/>
        <family val="2"/>
      </rPr>
      <t>CASANARE</t>
    </r>
    <r>
      <rPr>
        <sz val="8"/>
        <rFont val="Arial"/>
        <family val="2"/>
      </rPr>
      <t xml:space="preserve">
Realizar bakcups a los computadores de funcioanrios y contratisrtas
</t>
    </r>
    <r>
      <rPr>
        <b/>
        <sz val="8"/>
        <rFont val="Arial"/>
        <family val="2"/>
      </rPr>
      <t>VALLE</t>
    </r>
    <r>
      <rPr>
        <sz val="8"/>
        <rFont val="Arial"/>
        <family val="2"/>
      </rPr>
      <t xml:space="preserve">
Backups de informacion
</t>
    </r>
    <r>
      <rPr>
        <b/>
        <sz val="8"/>
        <rFont val="Arial"/>
        <family val="2"/>
      </rPr>
      <t>ANTIOQUIA</t>
    </r>
    <r>
      <rPr>
        <sz val="8"/>
        <rFont val="Arial"/>
        <family val="2"/>
      </rPr>
      <t xml:space="preserve">
Mantenimiento preventivo y correctivo de los equipos de computo de la seccional
Se realizan Bakaps periodicos de los registros de la información, además de los nuevos aplicativos que funcionan en la institiución ( SINAD, SISCOP, SISFITO, SISPAP, SISAD Etc)
</t>
    </r>
    <r>
      <rPr>
        <b/>
        <sz val="8"/>
        <rFont val="Arial"/>
        <family val="2"/>
      </rPr>
      <t/>
    </r>
  </si>
  <si>
    <r>
      <rPr>
        <b/>
        <sz val="8"/>
        <rFont val="Arial"/>
        <family val="2"/>
      </rPr>
      <t>ANTIOQUIA</t>
    </r>
    <r>
      <rPr>
        <sz val="8"/>
        <rFont val="Arial"/>
        <family val="2"/>
      </rPr>
      <t xml:space="preserve">
Verificación de la Información y de Requisitos
Control y seguimiento a los laboratorios periodicamente
</t>
    </r>
  </si>
  <si>
    <r>
      <rPr>
        <b/>
        <sz val="8"/>
        <rFont val="Arial"/>
        <family val="2"/>
      </rPr>
      <t>META</t>
    </r>
    <r>
      <rPr>
        <sz val="8"/>
        <rFont val="Arial"/>
        <family val="2"/>
      </rPr>
      <t xml:space="preserve">
→ Realizar la supervicion del personal, en el registro de pruebas, analisis y emision de resultados.
</t>
    </r>
    <r>
      <rPr>
        <b/>
        <sz val="8"/>
        <rFont val="Arial"/>
        <family val="2"/>
      </rPr>
      <t>VALLE</t>
    </r>
    <r>
      <rPr>
        <sz val="8"/>
        <rFont val="Arial"/>
        <family val="2"/>
      </rPr>
      <t xml:space="preserve">
En los  laboratorios por procedimientos de 17025 se llevan una serie de registros como base de datos para documentar cada una de las actividades que alli se realizan, y se le realizan constante control para dar respuesta a las auditorias anuales programadas y realizadas por el nivel central
</t>
    </r>
    <r>
      <rPr>
        <b/>
        <sz val="8"/>
        <rFont val="Arial"/>
        <family val="2"/>
      </rPr>
      <t>HUILA</t>
    </r>
    <r>
      <rPr>
        <sz val="8"/>
        <rFont val="Arial"/>
        <family val="2"/>
      </rPr>
      <t xml:space="preserve">
→ Realizar la supervicion del personal, en el registro de pruebas, analisis y emision de resultados.
</t>
    </r>
    <r>
      <rPr>
        <b/>
        <sz val="8"/>
        <rFont val="Arial"/>
        <family val="2"/>
      </rPr>
      <t>CASANARE</t>
    </r>
    <r>
      <rPr>
        <sz val="8"/>
        <rFont val="Arial"/>
        <family val="2"/>
      </rPr>
      <t xml:space="preserve">
Gestionar capácitación y entrenamiento a los funcioanrios y contratistas del laboratorio
</t>
    </r>
    <r>
      <rPr>
        <b/>
        <sz val="8"/>
        <rFont val="Arial"/>
        <family val="2"/>
      </rPr>
      <t>BOLIVAR</t>
    </r>
    <r>
      <rPr>
        <sz val="8"/>
        <rFont val="Arial"/>
        <family val="2"/>
      </rPr>
      <t xml:space="preserve">
Reuniones técnicas periódicas de BPL e informes de gestión de indicadores para mejorar el proceso analítico y los canales de comunicación interna.Gestión de capacitación del recurso humano para la buena prestación del servicio. Gestión para la adquisición de insumos y mantenimiento de equipos ante la coordinación de la red de laboratorio.Ajuste de la Ruta Crítica según requerimiento del Método Analítico del LDV Cartagena e implementar en un 75% las Buenas Práticas de Laboratorio para asegurar la respuesta oportuna de los resultados de laboratorio.
</t>
    </r>
    <r>
      <rPr>
        <b/>
        <sz val="8"/>
        <rFont val="Arial"/>
        <family val="2"/>
      </rPr>
      <t>ANTIOQUIA</t>
    </r>
    <r>
      <rPr>
        <sz val="8"/>
        <rFont val="Arial"/>
        <family val="2"/>
      </rPr>
      <t xml:space="preserve">
Formación continua y capacitación
Cumplimiento de las normas técnicas 17025  y BPL
</t>
    </r>
  </si>
  <si>
    <r>
      <rPr>
        <b/>
        <sz val="14"/>
        <rFont val="Arial"/>
        <family val="2"/>
      </rPr>
      <t>MAGDALENA</t>
    </r>
    <r>
      <rPr>
        <sz val="14"/>
        <rFont val="Arial"/>
        <family val="2"/>
      </rPr>
      <t xml:space="preserve">
Publicación de todos los procesos contractuales de acuerdo a la norma</t>
    </r>
  </si>
  <si>
    <r>
      <rPr>
        <b/>
        <sz val="14"/>
        <rFont val="Arial"/>
        <family val="2"/>
      </rPr>
      <t>MAGDALENA</t>
    </r>
    <r>
      <rPr>
        <sz val="14"/>
        <rFont val="Arial"/>
        <family val="2"/>
      </rPr>
      <t xml:space="preserve">
se tendra en cuenta los estudios previos de contrataciones de vigencias anteriores para agilizar el proceso</t>
    </r>
  </si>
  <si>
    <t xml:space="preserve">Se ajusta el mapa de riesgos con las observaciones presentadas por las dependencias y con los nuevos riesgos identificados Observado el 6 de abril de 2016 Jose Moreno, Gestión de Servicios Analíticos, el 2 de mayo por subgerencia de protección vegetal, el 24 de agosto de 2016 en los temas ambientales (6 nuevos identificados) el 12 de octubre, con la dirección de cuarentena, con dirección técnica de epidemiologia y vigilancia fitosanitaria,  con financiera 31 de octubre Liliana, Norberto y Fabio Posada con grupo servicios generales y con Oficina Asesora de Planeación </t>
  </si>
  <si>
    <t>3 Reportes</t>
  </si>
  <si>
    <t xml:space="preserve">TOTAL AVANCE </t>
  </si>
  <si>
    <t>Se realizó seguimiento a la implementación de las herramientas en las seccionales Córdoba, Quindío y Santander, con el fin de revisar la viabilidad de implementarlas en esta vigencia para otras seccionales</t>
  </si>
  <si>
    <t xml:space="preserve">Con fecha 2 de mayo de 2017se remite a Control interno el primer avance del plan anticorrupción.  Mediante sisad numero  20173121799, se remite el segundo informe y con fecha 9 de enero se remite el tercer informe </t>
  </si>
  <si>
    <t xml:space="preserve">Se realizan dos  verificaciones y ajuste de la información publicada en el link de transparencia </t>
  </si>
  <si>
    <t>Durante el Tercer Trimestre de 2017, se presentaron en Oficinas Nacionales y
Seccionales a través de los canales de participación del Instituto, 2615 peticiones de
las cuales las Gerencias Seccionales reportaron el 43% es decir un total de 1133 del total de requerimientos recibidos, mientras que en el nivel central el Área de Atención
al Ciudadano reporto 1482 peticiones que corresponden al 57%.
En cuanto a la efectividad que se tiene en brindar las respuestas a los ciudadanos a
nivel nacional, tenemos que, en el Tercer Trimestre de 2017, de las 2615 peticiones
recibidas, se respondieron 2139, lo que corresponde al 82% y 476 peticiones están
pendientes de respuesta correspondientes al 18% como se muestra en la gráfica:</t>
  </si>
  <si>
    <t xml:space="preserve">En cuanto a la efectividad que se tiene en brindar las respuestas a los ciudadanos a nivel nacional, tenemos que, en el Tercer Trimestre de 2017, de las 2615 peticiones recibidas, se respondieron 2139, lo que corresponde al 82% y 476 peticiones están pendientes de respuesta correspondientes al 18% como se muestra en la gráfica: </t>
  </si>
  <si>
    <t>En cuanto a la efectividad que se tiene en brindar las respuestas a los ciudadanos a
nivel nacional, tenemos que, en el Tercer Trimestre de 2017, de las 2615 peticiones
recibidas, se respondieron 2139, lo que corresponde al 82% y 476 peticiones están
pendientes de respuesta correspondientes al 18% como se muestra en la gráfica:</t>
  </si>
  <si>
    <t xml:space="preserve">P. Recurrentes  1155, Causas: Todo lo relacionado con la vacunación, ámbito laboral, visitas técnicas y requisitos para sacar al exterior una mascota. Se realiza reuniones con administrativa, vegetal para el seguimiento respectivo </t>
  </si>
  <si>
    <t>El 15% restante corresponde a la implementación de los trámites en la Ventanilla Única de Trámites - VUT. Actividad que se desarrollará en el 2018.</t>
  </si>
  <si>
    <t xml:space="preserve">Se realiza una verificación de los temas con calificación cero en el informe de transparencia por Colombia y se determinan acciones a realizar por parte de las dependencias,  la Oficina Asesora de Planeacion realizó dos seguimiento a las acciones de mejora planteadas, las cuales reportan un 100% de ejecución </t>
  </si>
  <si>
    <t>La oficina asesora de Comunicaciones y la OTI se encuentran trabajando en el rediseño de la pagina web del instituto con el fin de ajustar los contenidos a los requerimientos de la estrategia de GEL y la ley 1712
de otro lado se diseña y socializa la guía de editores de contenido de cada dependencia donde se establecen parámetros para la publicación de información según  Norma Técnica Colombiana (NTC) 5854: 
La oficina Asesora Jurídica en coordinación con el grupo GEL, aportó al cumplimiento de esta acción de mejora, mediante la inclusión y publicación de las funciones de esta Oficina en la página Web Institucional (http://www.ica.gov.co/Areas/Oficina-Asesora-Juridica.aspx); así como la publicación en archivo Excel de los procesos Judiciales y demandas en contra e iniciados por el Instituto, la cual será actualizada de manera trimestral, información también publicada en la página web del Instituto y que se puede encontrar a través del siguiente link: http://www.ica.gov.co/Areas/Oficina-Asesora-Juridica/Procesos-Judiciales-y-Demandas.aspx., ratificando el compromiso de publicidad y transparencia de la información por parte de esta oficina.
 La Subgerencia de Protección Vegetal cuenta con contenidos actualizados en la página WEB así:  D.T. SEMILLAS: Base de datos de viveros actualizada a Febrero 2016. D.T. INSUMOS: Base de datos de productos y empresas de insumos agrícolas (plaguicidas, fertilizantes, bioinsumos, coadyuvantes y reguladores fisiológicos), listado de predios certificados en BPA y listado de insumos utilizados en agricultura ecológica actualizados a Diciembre 30 de 2016. D.T. EPIDEMIOLOGIA Y VIGILANCIA FITOSANITARIA: Base de datos de predios productores de vegetales para exportación en fresco actualizada a 04 de Enero de 2017, enlaces de interés para el  sector forestal, NIMF No. 15 - Reglamentación para embalajes de madera utilizados en el comercio internacional - Norma Internacional de Medidas Fitosanitarias, Plan nacional Moscas de la Fruta PNMF Boletines epidemiológicos, Vigilancia de plagas de Control Oficial VPCO, boletines epidemiológicos. HLB y protocolos internacionales. D.T. SANIDAD VEGETAL: Sisfito. Adicionalmente y trasversal a todas las Direcciones Técnicas se encuentra publicada la normatividad requerida.</t>
  </si>
  <si>
    <t xml:space="preserve">Se realiza una verificación de los temas con calificación cero en el informe de transparencia por Colombia y se determinan acciones a realizar por parte de las dependencias, la Oficina Asesora de Planeacion realizó el primer seguimiento a las acciones de mejora planteadas, las cuales reportan un 100% de ejecución  </t>
  </si>
  <si>
    <t>* Suscripción del contrato GCG-077-2017, entre el ICA y EUPHORIA-NET SAS, el día 19 de Julio de 2017
* entrega de los desarrollos propuestos en el 2017
* Socialización desarrollos informáticos a través de video conferencias, se realizan 19 desarrollos informáticos como resultado del contrato GCG-077-2017</t>
  </si>
  <si>
    <t xml:space="preserve">La actividad no se realiza debido a que el gobierno nacional exigió la implementación del SECOP II, para todos los procesos de contratación. 
Se asiste a las capacitaciones para la implementación de la nueva versión del SECOP y se actualizara el manual de contratación  en el 2018.  </t>
  </si>
  <si>
    <t>En los eventos de educomunicacion que cada una de las Direcciones Técnicas realiza se enfatiza en la aplicación debida aplicación de la normatividad; por lo tanto en este aspectos va implícita la transparencia y ética de los procesos y procedimientos que se llevan a cabo en la SPV.</t>
  </si>
  <si>
    <t xml:space="preserve">Se realiza una verificación de los temas con calificación cero en el informe de transparencia por Colombia y se determinan acciones a realizar por parte de las dependencias </t>
  </si>
  <si>
    <t xml:space="preserve">Con el cambio de sede, se ha mejorado  significativamente el ingreso de usuarios y se tiene programado la instalación de torniquetes para el control de accesos,  se logro centralizar las ventanillas  de atención al ciudadano para mejor prestación del servicio,  evitando el ingreso de los usuarios sin previa autorización a la entidad. </t>
  </si>
  <si>
    <t xml:space="preserve"> A la fecha se esta actualizando el procedimiento de  Reconocimientos e Incentivos  de acuerdo a la resolución para actualizar y subirlo al Doc. Manager.</t>
  </si>
  <si>
    <t>Se programaron 11 capacitaciones en el tema de Participación  Ciudadana, a la fecha se han realizado en las Seccionales de: Tolima, Bolivar, Cauca, Huila, Santander, Risaralda cesar, Nariño, Quindio, Sucre y ofic. nales. Este procedimiento se esta llevando a cabo entre los Grupos de Bienestar Social y Capacitación y el Grupo de Gestión  de Atención al Ciudadano y Gestión Documental en el cual se participa activamente en lo que le corresponde a cada uno.</t>
  </si>
  <si>
    <t xml:space="preserve"> Subgerencia Administrativa- atención al ciudadano </t>
  </si>
  <si>
    <t xml:space="preserve">Se gestionaron los recursos para la contratación del servicio de soporte, ajustes y nuevos desarrollos del Gestor Documental; se actualizó el Estudio Previo y se definieron las necesidades y requerimientos técnicos para la contratación.  Se suscribe el contrato  y se encuentra en ejecución </t>
  </si>
  <si>
    <r>
      <t xml:space="preserve">Se establece la obligatoriedad de hacer rendición de cuentas en las gerencias seccionales a través de los acuerdos de gestión de los gerentes públicos. 
Se realiza una revisión de los requisitos mínimos para la rendición de cuentas y para la audiencia publica , se realiza la audiencia con el lleno de los requisitos y se formula el procedimiento para la audiencia publica de rendición de cuentas  y la guía para la rendición de cuentas en las seccionales 
</t>
    </r>
    <r>
      <rPr>
        <sz val="8"/>
        <rFont val="Arial"/>
        <family val="2"/>
      </rPr>
      <t>La Subgerencia de Protección Vegetal consolida la información requerida para ser presentada en la rendición de cuentas, la cual previamente es revisada por la OAP Oficina Asesora de Planeación y la Oficina de Comunicaciones a fin de que la misma se adapte a las directrices y lineamientos requeridos.</t>
    </r>
  </si>
  <si>
    <t>La oficina de Comunicaciones esta trabajando en el proceso de inclusión de los contenidos  audiovisuales en la plataforma YouTube, con el fin de que tengan close caption</t>
  </si>
  <si>
    <t xml:space="preserve">Se ha formulado y se encuentra en implementación la política de protección de datos </t>
  </si>
  <si>
    <t xml:space="preserve">De acuerdo a los compromisos adquiridos con el grupo Gel se tomaron 5 de las 32 seccionales (Antioquia, Bolivar, Cundinamarca, Nariño, Valle del Cauca) como selección  para la realización del levantamiento de los activos de información de las gerencias seccionales.
Se priorizaron 5 seccionales tipo, las cuales llevan un promedio del 100% de formularios diligenciados para la identificación de activos de información, debido a la premura del tiempo para cumplir con los requisitos de GEL, se decide trabajar con las tablas de retención vigentes. 
</t>
  </si>
  <si>
    <t xml:space="preserve">Se realizaron reuniones y mesas de trabajo con las áreas y los editores de contenido,  para la identificación de datos susceptibles  de ser publicados como datos habiertos </t>
  </si>
  <si>
    <t xml:space="preserve">Se revisa y ajusta la política de administración de riesgos, se encuentra en proceso de discusión en el DocManager. 
Se encuentra en proceso de revisión y ajuste el procedimiento </t>
  </si>
  <si>
    <t>Se construye el plan de tratamiento de riesgos 2017, con la participación de 41 de las 43 dependencias lo que equivale a un 95% de participación y se propone ejecutar 1424 acciones de las cuales 476 corresponden a riesgos de corrupción, se publica el consolidando.</t>
  </si>
  <si>
    <t>Se solicita a las seccionales, mediante correo electrónico del día 18 de abril, la socialización de los planes de tratamiento de riesgos  con todos los funcionarios de la seccional, se publica en la pagina web el consolidado.</t>
  </si>
  <si>
    <t xml:space="preserve">Mediante las reuniones de GEL y la verificación de información en la pagina web,  se ha realizado el seguimiento al cumplimiento de las acciones consignadas en las estrategias de transparencia y otras actividades del plan anticorrupción.  </t>
  </si>
  <si>
    <t xml:space="preserve">Se solicita mediante sisad  20173115967 y 20173115458, el primer avance de ejecución del plan de tratamiento de riesgos, de lo cual han respondido   25 seccionales y 8 dependencias del nivel central con un promedio de ejecución general del 60% y en riesgos de corrupción, un promedio de ejecución del 58%.
están pendientes de respuesta Amazonas, Guaviare, Risaralda, Tolima, Vichada,  vegetal y diagnostico.  y las seccionales de Norte de Santander y Cauca, que no presentaron plan de tratamiento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</si>
</sst>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quot;$&quot;\ * #,##0.00_ ;_ &quot;$&quot;\ * \-#,##0.00_ ;_ &quot;$&quot;\ * &quot;-&quot;??_ ;_ @_ "/>
    <numFmt numFmtId="165" formatCode="_ * #,##0.00_ ;_ * \-#,##0.00_ ;_ * &quot;-&quot;??_ ;_ @_ "/>
    <numFmt numFmtId="166" formatCode="_ * #,##0_ ;_ * \-#,##0_ ;_ * &quot;-&quot;??_ ;_ @_ "/>
    <numFmt numFmtId="167" formatCode="_ &quot;$&quot;\ * #,##0_ ;_ &quot;$&quot;\ * \-#,##0_ ;_ &quot;$&quot;\ * &quot;-&quot;??_ ;_ @_ "/>
  </numFmts>
  <fonts count="50">
    <font>
      <sz val="10"/>
      <name val="Arial"/>
    </font>
    <font>
      <sz val="10"/>
      <name val="Arial"/>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sz val="10"/>
      <name val="Arial"/>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sz val="11"/>
      <color indexed="8"/>
      <name val="Arial"/>
      <family val="2"/>
    </font>
    <font>
      <b/>
      <sz val="11"/>
      <color indexed="8"/>
      <name val="Arial"/>
      <family val="2"/>
    </font>
    <font>
      <sz val="10"/>
      <color indexed="8"/>
      <name val="Arial"/>
      <family val="2"/>
    </font>
    <font>
      <sz val="8"/>
      <color indexed="8"/>
      <name val="Arial"/>
      <family val="2"/>
    </font>
    <font>
      <b/>
      <sz val="8"/>
      <color indexed="8"/>
      <name val="Arial"/>
      <family val="2"/>
    </font>
    <font>
      <sz val="8"/>
      <name val="Arial"/>
      <family val="2"/>
    </font>
    <font>
      <sz val="11"/>
      <color indexed="8"/>
      <name val="Arial"/>
      <family val="2"/>
    </font>
    <font>
      <b/>
      <sz val="11"/>
      <color indexed="8"/>
      <name val="Arial"/>
      <family val="2"/>
    </font>
    <font>
      <b/>
      <sz val="12"/>
      <name val="Arial"/>
      <family val="2"/>
    </font>
    <font>
      <sz val="12"/>
      <name val="Arial"/>
      <family val="2"/>
    </font>
    <font>
      <b/>
      <sz val="14"/>
      <name val="Arial"/>
      <family val="2"/>
    </font>
    <font>
      <b/>
      <i/>
      <sz val="14"/>
      <name val="Arial"/>
      <family val="2"/>
    </font>
    <font>
      <b/>
      <sz val="36"/>
      <color indexed="17"/>
      <name val="Tahoma"/>
      <family val="2"/>
    </font>
    <font>
      <sz val="36"/>
      <name val="Arial"/>
      <family val="2"/>
    </font>
    <font>
      <b/>
      <sz val="24"/>
      <color indexed="17"/>
      <name val="Tahoma"/>
      <family val="2"/>
    </font>
    <font>
      <sz val="24"/>
      <name val="Arial"/>
      <family val="2"/>
    </font>
    <font>
      <b/>
      <sz val="8"/>
      <name val="Arial"/>
      <family val="2"/>
    </font>
    <font>
      <b/>
      <sz val="14"/>
      <color indexed="8"/>
      <name val="Calibri"/>
      <family val="2"/>
    </font>
    <font>
      <sz val="14"/>
      <color indexed="8"/>
      <name val="Calibri"/>
      <family val="2"/>
    </font>
    <font>
      <sz val="10"/>
      <color indexed="8"/>
      <name val="SansSerif"/>
    </font>
    <font>
      <b/>
      <sz val="10"/>
      <color indexed="8"/>
      <name val="SansSerif"/>
    </font>
    <font>
      <sz val="14"/>
      <name val="Arial"/>
      <family val="2"/>
    </font>
    <font>
      <sz val="11"/>
      <color theme="1"/>
      <name val="Arial"/>
      <family val="2"/>
    </font>
    <font>
      <sz val="10"/>
      <color theme="1"/>
      <name val="Arial"/>
      <family val="2"/>
    </font>
    <font>
      <sz val="8"/>
      <color theme="1"/>
      <name val="Arial"/>
      <family val="2"/>
    </font>
    <font>
      <b/>
      <sz val="16"/>
      <color theme="1"/>
      <name val="Arial"/>
      <family val="2"/>
    </font>
    <font>
      <b/>
      <sz val="11"/>
      <color theme="1"/>
      <name val="Arial"/>
      <family val="2"/>
    </font>
    <font>
      <b/>
      <sz val="8"/>
      <color theme="1"/>
      <name val="Arial"/>
      <family val="2"/>
    </font>
    <font>
      <b/>
      <sz val="12"/>
      <color theme="1"/>
      <name val="Arial"/>
      <family val="2"/>
    </font>
    <font>
      <sz val="14"/>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8" tint="0.59999389629810485"/>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16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20" borderId="1" applyNumberFormat="0" applyAlignment="0" applyProtection="0"/>
    <xf numFmtId="0" fontId="6" fillId="20" borderId="1" applyNumberFormat="0" applyAlignment="0" applyProtection="0"/>
    <xf numFmtId="0" fontId="6" fillId="20" borderId="1" applyNumberFormat="0" applyAlignment="0" applyProtection="0"/>
    <xf numFmtId="0" fontId="7" fillId="21" borderId="2" applyNumberFormat="0" applyAlignment="0" applyProtection="0"/>
    <xf numFmtId="0" fontId="7" fillId="21"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7" fillId="21" borderId="2" applyNumberFormat="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10" fillId="7" borderId="1" applyNumberFormat="0" applyAlignment="0" applyProtection="0"/>
    <xf numFmtId="0" fontId="10" fillId="7" borderId="1" applyNumberFormat="0" applyAlignment="0" applyProtection="0"/>
    <xf numFmtId="0" fontId="11" fillId="0" borderId="0" applyNumberFormat="0" applyFill="0" applyBorder="0" applyAlignment="0" applyProtection="0"/>
    <xf numFmtId="0" fontId="5"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4" fillId="3" borderId="0" applyNumberFormat="0" applyBorder="0" applyAlignment="0" applyProtection="0"/>
    <xf numFmtId="0" fontId="4" fillId="3" borderId="0" applyNumberFormat="0" applyBorder="0" applyAlignment="0" applyProtection="0"/>
    <xf numFmtId="0" fontId="10" fillId="7" borderId="1" applyNumberFormat="0" applyAlignment="0" applyProtection="0"/>
    <xf numFmtId="0" fontId="8" fillId="0" borderId="3" applyNumberFormat="0" applyFill="0" applyAlignment="0" applyProtection="0"/>
    <xf numFmtId="165" fontId="1" fillId="0" borderId="0" applyFont="0" applyFill="0" applyBorder="0" applyAlignment="0" applyProtection="0"/>
    <xf numFmtId="165" fontId="15" fillId="0" borderId="0" applyFont="0" applyFill="0" applyBorder="0" applyAlignment="0" applyProtection="0"/>
    <xf numFmtId="164" fontId="1"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2" fillId="23" borderId="7" applyNumberFormat="0" applyFont="0" applyAlignment="0" applyProtection="0"/>
    <xf numFmtId="0" fontId="15" fillId="23" borderId="7" applyNumberFormat="0" applyFont="0" applyAlignment="0" applyProtection="0"/>
    <xf numFmtId="0" fontId="15" fillId="23" borderId="7" applyNumberFormat="0" applyFont="0" applyAlignment="0" applyProtection="0"/>
    <xf numFmtId="0" fontId="16" fillId="20" borderId="8" applyNumberFormat="0" applyAlignment="0" applyProtection="0"/>
    <xf numFmtId="9" fontId="1" fillId="0" borderId="0" applyFont="0" applyFill="0" applyBorder="0" applyAlignment="0" applyProtection="0"/>
    <xf numFmtId="0" fontId="16" fillId="20" borderId="8" applyNumberFormat="0" applyAlignment="0" applyProtection="0"/>
    <xf numFmtId="0" fontId="16" fillId="20"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9" fillId="0" borderId="6" applyNumberFormat="0" applyFill="0" applyAlignment="0" applyProtection="0"/>
    <xf numFmtId="0" fontId="9" fillId="0" borderId="6" applyNumberFormat="0" applyFill="0" applyAlignment="0" applyProtection="0"/>
    <xf numFmtId="0" fontId="18" fillId="0" borderId="0" applyNumberFormat="0" applyFill="0" applyBorder="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7" fillId="0" borderId="0" applyNumberFormat="0" applyFill="0" applyBorder="0" applyAlignment="0" applyProtection="0"/>
  </cellStyleXfs>
  <cellXfs count="237">
    <xf numFmtId="0" fontId="0" fillId="0" borderId="0" xfId="0"/>
    <xf numFmtId="0" fontId="42" fillId="0" borderId="0" xfId="0" applyFont="1"/>
    <xf numFmtId="0" fontId="43" fillId="0" borderId="10" xfId="0" applyFont="1" applyBorder="1" applyAlignment="1">
      <alignment vertical="center" wrapText="1"/>
    </xf>
    <xf numFmtId="0" fontId="42" fillId="0" borderId="10" xfId="0" applyFont="1" applyBorder="1"/>
    <xf numFmtId="0" fontId="42" fillId="0" borderId="0" xfId="0" applyFont="1" applyBorder="1"/>
    <xf numFmtId="0" fontId="42" fillId="0" borderId="0" xfId="0" applyFont="1" applyFill="1"/>
    <xf numFmtId="0" fontId="44" fillId="0" borderId="10" xfId="0" applyFont="1" applyBorder="1" applyAlignment="1">
      <alignment horizontal="justify" vertical="center" wrapText="1"/>
    </xf>
    <xf numFmtId="0" fontId="42" fillId="0" borderId="10" xfId="0" applyFont="1" applyBorder="1" applyAlignment="1">
      <alignment horizontal="center" vertical="center"/>
    </xf>
    <xf numFmtId="0" fontId="44" fillId="0" borderId="10" xfId="0" applyFont="1" applyBorder="1" applyAlignment="1">
      <alignment horizontal="center" vertical="center" wrapText="1"/>
    </xf>
    <xf numFmtId="0" fontId="43" fillId="0" borderId="10" xfId="0" applyFont="1" applyFill="1" applyBorder="1" applyAlignment="1">
      <alignment horizontal="center" vertical="center" wrapText="1"/>
    </xf>
    <xf numFmtId="0" fontId="43" fillId="0" borderId="10" xfId="0" applyFont="1" applyBorder="1" applyAlignment="1">
      <alignment horizontal="center" vertical="center" wrapText="1"/>
    </xf>
    <xf numFmtId="0" fontId="45" fillId="26" borderId="11" xfId="0" applyFont="1" applyFill="1" applyBorder="1" applyAlignment="1">
      <alignment horizontal="center" vertical="center" wrapText="1"/>
    </xf>
    <xf numFmtId="0" fontId="42" fillId="0" borderId="0" xfId="0" applyFont="1" applyBorder="1" applyAlignment="1">
      <alignment vertical="center"/>
    </xf>
    <xf numFmtId="0" fontId="46" fillId="27" borderId="11" xfId="0" applyFont="1" applyFill="1" applyBorder="1" applyAlignment="1">
      <alignment horizontal="center" vertical="center"/>
    </xf>
    <xf numFmtId="0" fontId="46" fillId="27" borderId="10" xfId="0" applyFont="1" applyFill="1" applyBorder="1" applyAlignment="1">
      <alignment horizontal="center" vertical="center"/>
    </xf>
    <xf numFmtId="0" fontId="47" fillId="27" borderId="10" xfId="0" applyFont="1" applyFill="1" applyBorder="1" applyAlignment="1">
      <alignment horizontal="center" vertical="center"/>
    </xf>
    <xf numFmtId="0" fontId="47" fillId="27" borderId="10" xfId="0" applyFont="1" applyFill="1" applyBorder="1" applyAlignment="1">
      <alignment horizontal="center" vertical="center" wrapText="1"/>
    </xf>
    <xf numFmtId="0" fontId="44" fillId="0" borderId="10" xfId="0" applyFont="1" applyBorder="1" applyAlignment="1">
      <alignment vertical="center" wrapText="1"/>
    </xf>
    <xf numFmtId="0" fontId="44" fillId="0" borderId="10" xfId="0" applyFont="1" applyFill="1" applyBorder="1" applyAlignment="1">
      <alignment vertical="center" wrapText="1"/>
    </xf>
    <xf numFmtId="0" fontId="44" fillId="0" borderId="10" xfId="0" applyFont="1" applyFill="1" applyBorder="1" applyAlignment="1">
      <alignment horizontal="left" vertical="center" wrapText="1"/>
    </xf>
    <xf numFmtId="0" fontId="45" fillId="26" borderId="12" xfId="0" applyFont="1" applyFill="1" applyBorder="1" applyAlignment="1">
      <alignment horizontal="center" vertical="center" wrapText="1"/>
    </xf>
    <xf numFmtId="0" fontId="47" fillId="0" borderId="10" xfId="0" applyFont="1" applyFill="1" applyBorder="1" applyAlignment="1">
      <alignment horizontal="center" vertical="center"/>
    </xf>
    <xf numFmtId="0" fontId="42" fillId="0" borderId="0" xfId="0" applyFont="1" applyFill="1" applyBorder="1"/>
    <xf numFmtId="0" fontId="44" fillId="0" borderId="10" xfId="0" applyFont="1" applyBorder="1" applyAlignment="1">
      <alignment horizontal="left" vertical="center" wrapText="1"/>
    </xf>
    <xf numFmtId="0" fontId="44" fillId="0" borderId="10" xfId="0" applyFont="1" applyFill="1" applyBorder="1" applyAlignment="1">
      <alignment vertical="center"/>
    </xf>
    <xf numFmtId="0" fontId="44" fillId="0" borderId="13" xfId="0" applyFont="1" applyBorder="1" applyAlignment="1">
      <alignment vertical="center" wrapText="1"/>
    </xf>
    <xf numFmtId="0" fontId="44" fillId="0" borderId="13" xfId="0" applyFont="1" applyFill="1" applyBorder="1" applyAlignment="1">
      <alignment vertical="center" wrapText="1"/>
    </xf>
    <xf numFmtId="0" fontId="44" fillId="0" borderId="10" xfId="0" applyFont="1" applyBorder="1" applyAlignment="1">
      <alignment horizontal="center" wrapText="1"/>
    </xf>
    <xf numFmtId="0" fontId="25" fillId="0" borderId="10" xfId="0" applyFont="1" applyFill="1" applyBorder="1" applyAlignment="1">
      <alignment horizontal="justify" vertical="center" wrapText="1"/>
    </xf>
    <xf numFmtId="0" fontId="44" fillId="0" borderId="0" xfId="0" applyFont="1" applyFill="1" applyBorder="1" applyAlignment="1">
      <alignment vertical="center"/>
    </xf>
    <xf numFmtId="0" fontId="44" fillId="0" borderId="0" xfId="0" applyFont="1" applyBorder="1" applyAlignment="1">
      <alignment horizontal="center" vertical="center"/>
    </xf>
    <xf numFmtId="0" fontId="44" fillId="0" borderId="0" xfId="0" applyFont="1" applyBorder="1" applyAlignment="1">
      <alignment vertical="center" wrapText="1"/>
    </xf>
    <xf numFmtId="0" fontId="46" fillId="28" borderId="10" xfId="0" applyFont="1" applyFill="1" applyBorder="1" applyAlignment="1">
      <alignment horizontal="center" vertical="center"/>
    </xf>
    <xf numFmtId="9" fontId="42" fillId="0" borderId="10" xfId="0" applyNumberFormat="1" applyFont="1" applyBorder="1" applyAlignment="1">
      <alignment horizontal="center" vertical="center"/>
    </xf>
    <xf numFmtId="0" fontId="44" fillId="0" borderId="10" xfId="0" applyFont="1" applyFill="1" applyBorder="1" applyAlignment="1">
      <alignment horizontal="center" vertical="center" wrapText="1"/>
    </xf>
    <xf numFmtId="0" fontId="44" fillId="0" borderId="0" xfId="0" applyFont="1" applyBorder="1"/>
    <xf numFmtId="0" fontId="43" fillId="0" borderId="10" xfId="0" applyFont="1" applyFill="1" applyBorder="1" applyAlignment="1">
      <alignment vertical="center"/>
    </xf>
    <xf numFmtId="0" fontId="43" fillId="29" borderId="10" xfId="0" applyFont="1" applyFill="1" applyBorder="1" applyAlignment="1">
      <alignment vertical="center"/>
    </xf>
    <xf numFmtId="0" fontId="43" fillId="0" borderId="10" xfId="0" applyFont="1" applyBorder="1" applyAlignment="1">
      <alignment vertical="center"/>
    </xf>
    <xf numFmtId="0" fontId="42" fillId="0" borderId="0" xfId="0" applyFont="1" applyAlignment="1">
      <alignment vertical="center"/>
    </xf>
    <xf numFmtId="0" fontId="44" fillId="0" borderId="10" xfId="0" applyFont="1" applyBorder="1" applyAlignment="1">
      <alignment wrapText="1"/>
    </xf>
    <xf numFmtId="0" fontId="48" fillId="30" borderId="10" xfId="0" applyFont="1" applyFill="1" applyBorder="1" applyAlignment="1">
      <alignment horizontal="center" vertical="center" wrapText="1"/>
    </xf>
    <xf numFmtId="0" fontId="46" fillId="0" borderId="14" xfId="0" applyFont="1" applyBorder="1"/>
    <xf numFmtId="9" fontId="46" fillId="0" borderId="14" xfId="0" applyNumberFormat="1" applyFont="1" applyBorder="1"/>
    <xf numFmtId="0" fontId="46" fillId="28" borderId="14" xfId="0" applyFont="1" applyFill="1" applyBorder="1" applyAlignment="1">
      <alignment horizontal="center" vertical="center"/>
    </xf>
    <xf numFmtId="0" fontId="46" fillId="28" borderId="10" xfId="0" applyFont="1" applyFill="1" applyBorder="1" applyAlignment="1">
      <alignment vertical="center"/>
    </xf>
    <xf numFmtId="0" fontId="48" fillId="28" borderId="15" xfId="0" applyFont="1" applyFill="1" applyBorder="1" applyAlignment="1">
      <alignment horizontal="center" vertical="center"/>
    </xf>
    <xf numFmtId="0" fontId="46" fillId="28" borderId="10" xfId="0" applyFont="1" applyFill="1" applyBorder="1" applyAlignment="1">
      <alignment horizontal="center" vertical="center" wrapText="1"/>
    </xf>
    <xf numFmtId="0" fontId="46" fillId="28" borderId="16" xfId="0" applyFont="1" applyFill="1" applyBorder="1" applyAlignment="1">
      <alignment horizontal="center" vertical="center" wrapText="1"/>
    </xf>
    <xf numFmtId="0" fontId="43" fillId="0" borderId="10" xfId="0" applyFont="1" applyBorder="1" applyAlignment="1">
      <alignment horizontal="center" vertical="center" wrapText="1" shrinkToFit="1"/>
    </xf>
    <xf numFmtId="17" fontId="43" fillId="0" borderId="10" xfId="0" applyNumberFormat="1" applyFont="1" applyBorder="1" applyAlignment="1">
      <alignment horizontal="center" vertical="center" wrapText="1" shrinkToFit="1"/>
    </xf>
    <xf numFmtId="0" fontId="29" fillId="0" borderId="0" xfId="0"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vertical="center"/>
    </xf>
    <xf numFmtId="0" fontId="36" fillId="0" borderId="17" xfId="0" applyFont="1" applyBorder="1" applyAlignment="1">
      <alignment horizontal="center" vertical="center" wrapText="1"/>
    </xf>
    <xf numFmtId="0" fontId="24" fillId="0" borderId="17"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0" xfId="0" applyFont="1" applyFill="1" applyBorder="1" applyAlignment="1">
      <alignment vertical="center" wrapText="1"/>
    </xf>
    <xf numFmtId="0" fontId="36" fillId="0" borderId="19" xfId="0" applyFont="1" applyBorder="1" applyAlignment="1">
      <alignment horizontal="center" vertical="center" wrapText="1"/>
    </xf>
    <xf numFmtId="0" fontId="24" fillId="0" borderId="17" xfId="0" applyNumberFormat="1"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36" fillId="0" borderId="22"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23" xfId="0" applyFont="1" applyBorder="1" applyAlignment="1">
      <alignment horizontal="left" vertical="center" wrapText="1"/>
    </xf>
    <xf numFmtId="0" fontId="25" fillId="0" borderId="0" xfId="0" applyFont="1" applyFill="1" applyBorder="1" applyAlignment="1">
      <alignment vertical="center"/>
    </xf>
    <xf numFmtId="0" fontId="28" fillId="0" borderId="10" xfId="110" applyFont="1" applyFill="1" applyBorder="1" applyAlignment="1">
      <alignment horizontal="center" vertical="center" wrapText="1"/>
    </xf>
    <xf numFmtId="0" fontId="28" fillId="0" borderId="23" xfId="110" applyFont="1" applyFill="1" applyBorder="1" applyAlignment="1">
      <alignment vertical="center" wrapText="1"/>
    </xf>
    <xf numFmtId="0" fontId="29" fillId="27" borderId="10" xfId="110" applyFont="1" applyFill="1" applyBorder="1" applyAlignment="1">
      <alignment horizontal="left" vertical="center" wrapText="1"/>
    </xf>
    <xf numFmtId="0" fontId="29" fillId="0" borderId="10" xfId="110" applyFont="1" applyFill="1" applyBorder="1" applyAlignment="1">
      <alignment horizontal="left" vertical="center" wrapText="1"/>
    </xf>
    <xf numFmtId="1" fontId="29" fillId="0" borderId="10" xfId="128" applyNumberFormat="1" applyFont="1" applyFill="1" applyBorder="1" applyAlignment="1">
      <alignment horizontal="center" vertical="center" wrapText="1"/>
    </xf>
    <xf numFmtId="1" fontId="29" fillId="0" borderId="10" xfId="130" applyNumberFormat="1" applyFont="1" applyFill="1" applyBorder="1" applyAlignment="1" applyProtection="1">
      <alignment horizontal="center" vertical="center" wrapText="1"/>
      <protection locked="0"/>
    </xf>
    <xf numFmtId="1" fontId="30" fillId="0" borderId="10" xfId="128" applyNumberFormat="1" applyFont="1" applyFill="1" applyBorder="1" applyAlignment="1">
      <alignment horizontal="center" vertical="center" wrapText="1"/>
    </xf>
    <xf numFmtId="0" fontId="28" fillId="31" borderId="10" xfId="110" applyFont="1" applyFill="1" applyBorder="1" applyAlignment="1">
      <alignment horizontal="center" vertical="center"/>
    </xf>
    <xf numFmtId="0" fontId="29" fillId="0" borderId="10" xfId="110" applyFont="1" applyFill="1" applyBorder="1" applyAlignment="1">
      <alignment horizontal="center" vertical="center" wrapText="1"/>
    </xf>
    <xf numFmtId="0" fontId="29" fillId="0" borderId="10" xfId="130" applyFont="1" applyFill="1" applyBorder="1" applyAlignment="1">
      <alignment horizontal="center" vertical="center" wrapText="1"/>
    </xf>
    <xf numFmtId="0" fontId="28" fillId="0" borderId="10" xfId="130" applyFont="1" applyFill="1" applyBorder="1" applyAlignment="1" applyProtection="1">
      <alignment horizontal="center" vertical="center" wrapText="1"/>
      <protection locked="0"/>
    </xf>
    <xf numFmtId="2" fontId="29" fillId="0" borderId="10" xfId="99" applyNumberFormat="1" applyFont="1" applyFill="1" applyBorder="1" applyAlignment="1">
      <alignment horizontal="center" vertical="center" wrapText="1"/>
    </xf>
    <xf numFmtId="2" fontId="28" fillId="0" borderId="10" xfId="99" applyNumberFormat="1" applyFont="1" applyFill="1" applyBorder="1" applyAlignment="1">
      <alignment horizontal="center" vertical="center" wrapText="1"/>
    </xf>
    <xf numFmtId="0" fontId="29" fillId="32" borderId="10" xfId="110" applyFont="1" applyFill="1" applyBorder="1" applyAlignment="1">
      <alignment horizontal="center" vertical="center" wrapText="1"/>
    </xf>
    <xf numFmtId="0" fontId="31" fillId="0" borderId="10" xfId="0" applyFont="1" applyFill="1" applyBorder="1" applyAlignment="1">
      <alignment vertical="center"/>
    </xf>
    <xf numFmtId="0" fontId="28" fillId="0" borderId="10" xfId="0" applyFont="1" applyFill="1" applyBorder="1" applyAlignment="1">
      <alignment horizontal="center" vertical="center"/>
    </xf>
    <xf numFmtId="0" fontId="29" fillId="0" borderId="10" xfId="0" applyFont="1" applyFill="1" applyBorder="1" applyAlignment="1">
      <alignment vertical="center"/>
    </xf>
    <xf numFmtId="1" fontId="29" fillId="0" borderId="10" xfId="110" applyNumberFormat="1" applyFont="1" applyFill="1" applyBorder="1" applyAlignment="1">
      <alignment horizontal="center" vertical="center"/>
    </xf>
    <xf numFmtId="0" fontId="29" fillId="0" borderId="10" xfId="130" applyFont="1" applyFill="1" applyBorder="1" applyAlignment="1">
      <alignment horizontal="left" vertical="center" wrapText="1"/>
    </xf>
    <xf numFmtId="1" fontId="30" fillId="0" borderId="10" xfId="99" applyNumberFormat="1" applyFont="1" applyFill="1" applyBorder="1" applyAlignment="1">
      <alignment horizontal="center" vertical="center" wrapText="1"/>
    </xf>
    <xf numFmtId="0" fontId="29" fillId="0" borderId="10" xfId="110" applyFont="1" applyFill="1" applyBorder="1" applyAlignment="1">
      <alignment horizontal="center" vertical="center"/>
    </xf>
    <xf numFmtId="0" fontId="29" fillId="0" borderId="10" xfId="99" applyNumberFormat="1" applyFont="1" applyFill="1" applyBorder="1" applyAlignment="1">
      <alignment horizontal="center" vertical="center" wrapText="1"/>
    </xf>
    <xf numFmtId="0" fontId="29" fillId="27" borderId="10" xfId="0" applyFont="1" applyFill="1" applyBorder="1" applyAlignment="1">
      <alignment horizontal="left" vertical="center" wrapText="1"/>
    </xf>
    <xf numFmtId="0" fontId="29" fillId="0" borderId="10" xfId="0" applyFont="1" applyFill="1" applyBorder="1" applyAlignment="1">
      <alignment horizontal="left" vertical="center" wrapText="1"/>
    </xf>
    <xf numFmtId="1" fontId="29" fillId="0" borderId="10" xfId="0" applyNumberFormat="1" applyFont="1" applyFill="1" applyBorder="1" applyAlignment="1">
      <alignment horizontal="center" vertical="center"/>
    </xf>
    <xf numFmtId="1" fontId="28" fillId="0" borderId="10" xfId="0" applyNumberFormat="1" applyFont="1" applyFill="1" applyBorder="1" applyAlignment="1">
      <alignment horizontal="center" vertical="center"/>
    </xf>
    <xf numFmtId="0" fontId="29" fillId="25" borderId="10" xfId="110" applyFont="1" applyFill="1" applyBorder="1" applyAlignment="1">
      <alignment horizontal="center" vertical="center" wrapText="1"/>
    </xf>
    <xf numFmtId="0" fontId="29" fillId="0" borderId="10" xfId="0" applyFont="1" applyFill="1" applyBorder="1" applyAlignment="1">
      <alignment horizontal="center" vertical="center"/>
    </xf>
    <xf numFmtId="0" fontId="29" fillId="33" borderId="10" xfId="110" applyFont="1" applyFill="1" applyBorder="1" applyAlignment="1">
      <alignment horizontal="center" vertical="center" wrapText="1"/>
    </xf>
    <xf numFmtId="1" fontId="29" fillId="0" borderId="10" xfId="99" applyNumberFormat="1" applyFont="1" applyFill="1" applyBorder="1" applyAlignment="1">
      <alignment horizontal="center" vertical="center" wrapText="1"/>
    </xf>
    <xf numFmtId="1" fontId="28" fillId="0" borderId="10" xfId="99" applyNumberFormat="1" applyFont="1" applyFill="1" applyBorder="1" applyAlignment="1">
      <alignment horizontal="center" vertical="center" wrapText="1"/>
    </xf>
    <xf numFmtId="0" fontId="29" fillId="32" borderId="10" xfId="0" applyFont="1" applyFill="1" applyBorder="1" applyAlignment="1">
      <alignment horizontal="left" vertical="center" wrapText="1"/>
    </xf>
    <xf numFmtId="0" fontId="31" fillId="0" borderId="10" xfId="0" applyFont="1" applyFill="1" applyBorder="1" applyAlignment="1">
      <alignment vertical="center" wrapText="1"/>
    </xf>
    <xf numFmtId="0" fontId="28" fillId="0" borderId="10" xfId="0" applyFont="1" applyFill="1" applyBorder="1" applyAlignment="1">
      <alignment horizontal="center" vertical="center" wrapText="1"/>
    </xf>
    <xf numFmtId="0" fontId="29" fillId="0" borderId="10" xfId="0" applyFont="1" applyFill="1" applyBorder="1" applyAlignment="1">
      <alignment vertical="center" wrapText="1"/>
    </xf>
    <xf numFmtId="1" fontId="29" fillId="24" borderId="10" xfId="128" applyNumberFormat="1" applyFont="1" applyFill="1" applyBorder="1" applyAlignment="1">
      <alignment horizontal="center" vertical="center" wrapText="1"/>
    </xf>
    <xf numFmtId="0" fontId="29" fillId="32" borderId="13" xfId="110" applyFont="1" applyFill="1" applyBorder="1" applyAlignment="1">
      <alignment horizontal="center" vertical="center" wrapText="1"/>
    </xf>
    <xf numFmtId="0" fontId="29" fillId="27" borderId="10" xfId="110" applyFont="1" applyFill="1" applyBorder="1" applyAlignment="1" applyProtection="1">
      <alignment horizontal="left" vertical="center" wrapText="1"/>
      <protection locked="0"/>
    </xf>
    <xf numFmtId="0" fontId="29" fillId="0" borderId="10" xfId="110" applyFont="1" applyFill="1" applyBorder="1" applyAlignment="1" applyProtection="1">
      <alignment horizontal="left" vertical="center" wrapText="1"/>
      <protection locked="0"/>
    </xf>
    <xf numFmtId="1" fontId="29" fillId="0" borderId="10" xfId="110" applyNumberFormat="1" applyFont="1" applyFill="1" applyBorder="1" applyAlignment="1">
      <alignment horizontal="center" vertical="center" wrapText="1"/>
    </xf>
    <xf numFmtId="0" fontId="28" fillId="34" borderId="10" xfId="110" applyFont="1" applyFill="1" applyBorder="1" applyAlignment="1">
      <alignment horizontal="center" vertical="center"/>
    </xf>
    <xf numFmtId="0" fontId="29" fillId="0" borderId="10" xfId="128" applyFont="1" applyFill="1" applyBorder="1" applyAlignment="1">
      <alignment horizontal="left" vertical="center" wrapText="1"/>
    </xf>
    <xf numFmtId="0" fontId="29" fillId="0" borderId="10" xfId="128" applyFont="1" applyFill="1" applyBorder="1" applyAlignment="1">
      <alignment horizontal="center" vertical="center" wrapText="1"/>
    </xf>
    <xf numFmtId="2" fontId="28" fillId="0" borderId="24" xfId="99" applyNumberFormat="1" applyFont="1" applyFill="1" applyBorder="1" applyAlignment="1">
      <alignment horizontal="center" vertical="center" wrapText="1"/>
    </xf>
    <xf numFmtId="0" fontId="29" fillId="33" borderId="10" xfId="0" applyFont="1" applyFill="1" applyBorder="1" applyAlignment="1">
      <alignment horizontal="center" vertical="center"/>
    </xf>
    <xf numFmtId="0" fontId="31" fillId="0" borderId="25" xfId="0" applyFont="1" applyFill="1" applyBorder="1" applyAlignment="1">
      <alignment vertical="center"/>
    </xf>
    <xf numFmtId="0" fontId="29" fillId="32" borderId="14" xfId="110" applyFont="1" applyFill="1" applyBorder="1" applyAlignment="1">
      <alignment horizontal="center" vertical="center" wrapText="1"/>
    </xf>
    <xf numFmtId="0" fontId="29" fillId="27" borderId="10" xfId="110" applyFont="1" applyFill="1" applyBorder="1" applyAlignment="1" applyProtection="1">
      <alignment horizontal="left" vertical="center" wrapText="1"/>
    </xf>
    <xf numFmtId="1" fontId="29" fillId="0" borderId="10" xfId="99" applyNumberFormat="1" applyFont="1" applyFill="1" applyBorder="1" applyAlignment="1">
      <alignment horizontal="center" vertical="center"/>
    </xf>
    <xf numFmtId="0" fontId="29" fillId="27" borderId="10" xfId="110" applyFont="1" applyFill="1" applyBorder="1" applyAlignment="1">
      <alignment vertical="center" wrapText="1"/>
    </xf>
    <xf numFmtId="0" fontId="28" fillId="0" borderId="10" xfId="110" applyFont="1" applyFill="1" applyBorder="1" applyAlignment="1">
      <alignment horizontal="center" vertical="center"/>
    </xf>
    <xf numFmtId="2" fontId="29" fillId="0" borderId="10" xfId="110" applyNumberFormat="1" applyFont="1" applyFill="1" applyBorder="1" applyAlignment="1">
      <alignment horizontal="center" vertical="center"/>
    </xf>
    <xf numFmtId="0" fontId="43" fillId="30" borderId="10" xfId="0" applyFont="1" applyFill="1" applyBorder="1" applyAlignment="1">
      <alignment horizontal="center" vertical="center" wrapText="1"/>
    </xf>
    <xf numFmtId="0" fontId="43" fillId="30" borderId="13" xfId="0" applyFont="1" applyFill="1" applyBorder="1" applyAlignment="1">
      <alignment horizontal="center" vertical="center" wrapText="1"/>
    </xf>
    <xf numFmtId="0" fontId="44" fillId="0" borderId="0" xfId="0" applyFont="1" applyAlignment="1">
      <alignment horizontal="left"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44" fillId="0" borderId="14" xfId="0" applyFont="1" applyFill="1" applyBorder="1" applyAlignment="1">
      <alignment horizontal="center" vertical="center" wrapText="1"/>
    </xf>
    <xf numFmtId="0" fontId="43" fillId="0" borderId="10" xfId="0" applyFont="1" applyBorder="1" applyAlignment="1">
      <alignment horizontal="justify" vertical="center" wrapText="1" shrinkToFit="1"/>
    </xf>
    <xf numFmtId="0" fontId="42" fillId="0" borderId="10" xfId="0" applyFont="1" applyFill="1" applyBorder="1" applyAlignment="1">
      <alignment horizontal="center" vertical="center" wrapText="1"/>
    </xf>
    <xf numFmtId="0" fontId="42" fillId="0" borderId="10" xfId="0" applyFont="1" applyBorder="1" applyAlignment="1">
      <alignment horizontal="center" vertical="center" wrapText="1" shrinkToFit="1"/>
    </xf>
    <xf numFmtId="0" fontId="15" fillId="0" borderId="10" xfId="0" applyFont="1" applyFill="1" applyBorder="1" applyAlignment="1" applyProtection="1">
      <alignment horizontal="left" vertical="center" wrapText="1"/>
    </xf>
    <xf numFmtId="0" fontId="46" fillId="28" borderId="24" xfId="0" applyFont="1" applyFill="1" applyBorder="1" applyAlignment="1">
      <alignment horizontal="center" vertical="center" wrapText="1"/>
    </xf>
    <xf numFmtId="0" fontId="42" fillId="0" borderId="10" xfId="0" applyFont="1" applyBorder="1" applyAlignment="1">
      <alignment horizontal="center" vertical="center" wrapText="1"/>
    </xf>
    <xf numFmtId="0" fontId="42" fillId="0" borderId="10" xfId="0" applyFont="1" applyFill="1" applyBorder="1" applyAlignment="1">
      <alignment horizontal="center" vertical="center"/>
    </xf>
    <xf numFmtId="0" fontId="42" fillId="0" borderId="10" xfId="0" applyFont="1" applyBorder="1" applyAlignment="1">
      <alignment vertical="center" wrapText="1"/>
    </xf>
    <xf numFmtId="0" fontId="42" fillId="0" borderId="0" xfId="0" applyFont="1" applyBorder="1" applyAlignment="1">
      <alignment horizontal="center" vertical="center"/>
    </xf>
    <xf numFmtId="9" fontId="42" fillId="0" borderId="10" xfId="0" applyNumberFormat="1" applyFont="1" applyFill="1" applyBorder="1" applyAlignment="1">
      <alignment horizontal="center" vertical="center"/>
    </xf>
    <xf numFmtId="17" fontId="44" fillId="0" borderId="10" xfId="0" applyNumberFormat="1" applyFont="1" applyBorder="1" applyAlignment="1">
      <alignment horizontal="center" vertical="center" wrapText="1"/>
    </xf>
    <xf numFmtId="0" fontId="49" fillId="35" borderId="10" xfId="0" applyFont="1" applyFill="1" applyBorder="1" applyAlignment="1">
      <alignment horizontal="left" vertical="center" wrapText="1"/>
    </xf>
    <xf numFmtId="0" fontId="43" fillId="29" borderId="13" xfId="0" applyFont="1" applyFill="1" applyBorder="1" applyAlignment="1">
      <alignment vertical="center" wrapText="1"/>
    </xf>
    <xf numFmtId="0" fontId="43" fillId="0" borderId="13" xfId="0" applyFont="1" applyBorder="1" applyAlignment="1">
      <alignment vertical="center"/>
    </xf>
    <xf numFmtId="0" fontId="23" fillId="29" borderId="10" xfId="0" applyFont="1" applyFill="1" applyBorder="1" applyAlignment="1">
      <alignment horizontal="center" vertical="center" wrapText="1"/>
    </xf>
    <xf numFmtId="0" fontId="23" fillId="29" borderId="10" xfId="0" applyFont="1" applyFill="1" applyBorder="1" applyAlignment="1">
      <alignment horizontal="justify" vertical="top" wrapText="1"/>
    </xf>
    <xf numFmtId="0" fontId="44" fillId="29" borderId="10" xfId="0" applyFont="1" applyFill="1" applyBorder="1" applyAlignment="1">
      <alignment horizontal="center" vertical="center" wrapText="1"/>
    </xf>
    <xf numFmtId="0" fontId="23" fillId="29" borderId="10" xfId="0" applyFont="1" applyFill="1" applyBorder="1" applyAlignment="1">
      <alignment horizontal="justify" vertical="center" wrapText="1"/>
    </xf>
    <xf numFmtId="0" fontId="23" fillId="29" borderId="14" xfId="0" applyFont="1" applyFill="1" applyBorder="1" applyAlignment="1">
      <alignment horizontal="justify" vertical="center" wrapText="1"/>
    </xf>
    <xf numFmtId="0" fontId="23" fillId="29" borderId="14" xfId="0" applyFont="1" applyFill="1" applyBorder="1" applyAlignment="1">
      <alignment horizontal="justify" vertical="top" wrapText="1"/>
    </xf>
    <xf numFmtId="0" fontId="44" fillId="29" borderId="14" xfId="0" applyFont="1" applyFill="1" applyBorder="1" applyAlignment="1">
      <alignment horizontal="center" vertical="center" wrapText="1"/>
    </xf>
    <xf numFmtId="0" fontId="23" fillId="0" borderId="25" xfId="0" applyFont="1" applyFill="1" applyBorder="1" applyAlignment="1">
      <alignment wrapText="1"/>
    </xf>
    <xf numFmtId="0" fontId="23" fillId="0" borderId="25" xfId="0" applyFont="1" applyFill="1" applyBorder="1" applyAlignment="1">
      <alignment horizontal="justify" vertical="top" wrapText="1"/>
    </xf>
    <xf numFmtId="0" fontId="23" fillId="29" borderId="13" xfId="0" applyFont="1" applyFill="1" applyBorder="1" applyAlignment="1">
      <alignment horizontal="justify" vertical="center" wrapText="1"/>
    </xf>
    <xf numFmtId="0" fontId="23" fillId="29" borderId="13" xfId="0" applyFont="1" applyFill="1" applyBorder="1" applyAlignment="1">
      <alignment horizontal="justify" vertical="top" wrapText="1"/>
    </xf>
    <xf numFmtId="0" fontId="44" fillId="29" borderId="13" xfId="0" applyFont="1" applyFill="1" applyBorder="1" applyAlignment="1">
      <alignment horizontal="center" vertical="center" wrapText="1"/>
    </xf>
    <xf numFmtId="0" fontId="44" fillId="0" borderId="10" xfId="0" applyFont="1" applyBorder="1"/>
    <xf numFmtId="0" fontId="44" fillId="0" borderId="10" xfId="0" applyFont="1" applyBorder="1" applyAlignment="1">
      <alignment vertical="center"/>
    </xf>
    <xf numFmtId="0" fontId="44" fillId="0" borderId="10" xfId="0" applyFont="1" applyFill="1" applyBorder="1" applyAlignment="1">
      <alignment horizontal="center" vertical="center"/>
    </xf>
    <xf numFmtId="166" fontId="44" fillId="0" borderId="10" xfId="98" applyNumberFormat="1" applyFont="1" applyFill="1" applyBorder="1" applyAlignment="1">
      <alignment horizontal="center" vertical="center"/>
    </xf>
    <xf numFmtId="0" fontId="46" fillId="28" borderId="14" xfId="0" applyFont="1" applyFill="1" applyBorder="1" applyAlignment="1">
      <alignment horizontal="center" vertical="center" wrapText="1"/>
    </xf>
    <xf numFmtId="0" fontId="44" fillId="0" borderId="10" xfId="0" applyFont="1" applyBorder="1" applyAlignment="1">
      <alignment horizontal="center" vertical="center"/>
    </xf>
    <xf numFmtId="167" fontId="44" fillId="0" borderId="10" xfId="100" applyNumberFormat="1" applyFont="1" applyBorder="1" applyAlignment="1">
      <alignment horizontal="center" vertical="center"/>
    </xf>
    <xf numFmtId="0" fontId="25" fillId="29" borderId="10" xfId="0" applyFont="1" applyFill="1" applyBorder="1" applyAlignment="1">
      <alignment vertical="center" wrapText="1"/>
    </xf>
    <xf numFmtId="0" fontId="23" fillId="29" borderId="15" xfId="0" applyFont="1" applyFill="1" applyBorder="1" applyAlignment="1">
      <alignment vertical="center" wrapText="1"/>
    </xf>
    <xf numFmtId="0" fontId="23" fillId="29" borderId="26" xfId="0" applyFont="1" applyFill="1" applyBorder="1" applyAlignment="1">
      <alignment vertical="center" wrapText="1"/>
    </xf>
    <xf numFmtId="0" fontId="23" fillId="29" borderId="15" xfId="111" applyFont="1" applyFill="1" applyBorder="1" applyAlignment="1">
      <alignment vertical="center" wrapText="1"/>
    </xf>
    <xf numFmtId="0" fontId="23" fillId="29" borderId="27" xfId="0" applyFont="1" applyFill="1" applyBorder="1" applyAlignment="1">
      <alignment vertical="center" wrapText="1"/>
    </xf>
    <xf numFmtId="0" fontId="46" fillId="30" borderId="28" xfId="0" applyFont="1" applyFill="1" applyBorder="1" applyAlignment="1">
      <alignment vertical="center" wrapText="1"/>
    </xf>
    <xf numFmtId="0" fontId="46" fillId="30" borderId="10" xfId="0" applyFont="1" applyFill="1" applyBorder="1" applyAlignment="1">
      <alignment horizontal="center" vertical="center"/>
    </xf>
    <xf numFmtId="0" fontId="42" fillId="0" borderId="0" xfId="0" applyFont="1" applyAlignment="1">
      <alignment horizontal="center" vertical="center"/>
    </xf>
    <xf numFmtId="0" fontId="40" fillId="24" borderId="10" xfId="0" applyFont="1" applyFill="1" applyBorder="1" applyAlignment="1" applyProtection="1">
      <alignment horizontal="center" vertical="center" wrapText="1"/>
    </xf>
    <xf numFmtId="0" fontId="39" fillId="24" borderId="10" xfId="0" applyFont="1" applyFill="1" applyBorder="1" applyAlignment="1" applyProtection="1">
      <alignment horizontal="center" vertical="center" wrapText="1"/>
    </xf>
    <xf numFmtId="0" fontId="39" fillId="24" borderId="10" xfId="0" applyFont="1" applyFill="1" applyBorder="1" applyAlignment="1" applyProtection="1">
      <alignment horizontal="left" vertical="center" wrapText="1"/>
    </xf>
    <xf numFmtId="166" fontId="44" fillId="0" borderId="10" xfId="98" applyNumberFormat="1" applyFont="1" applyBorder="1" applyAlignment="1">
      <alignment horizontal="center" vertical="center"/>
    </xf>
    <xf numFmtId="9" fontId="42" fillId="0" borderId="10" xfId="135" applyFont="1" applyBorder="1" applyAlignment="1">
      <alignment horizontal="center" vertical="center"/>
    </xf>
    <xf numFmtId="0" fontId="25" fillId="0" borderId="10" xfId="0" applyFont="1" applyFill="1" applyBorder="1" applyAlignment="1">
      <alignment horizontal="left" vertical="center" wrapText="1"/>
    </xf>
    <xf numFmtId="0" fontId="25" fillId="0" borderId="10" xfId="0" applyFont="1" applyFill="1" applyBorder="1" applyAlignment="1">
      <alignment vertical="center" wrapText="1"/>
    </xf>
    <xf numFmtId="0" fontId="36" fillId="0" borderId="10" xfId="0" applyFont="1" applyFill="1" applyBorder="1" applyAlignment="1">
      <alignment vertical="center" wrapText="1"/>
    </xf>
    <xf numFmtId="0" fontId="36" fillId="0" borderId="10"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10" xfId="0" applyFont="1" applyFill="1" applyBorder="1" applyAlignment="1">
      <alignment vertical="center" wrapText="1"/>
    </xf>
    <xf numFmtId="9" fontId="48" fillId="0" borderId="10" xfId="135" applyFont="1" applyBorder="1"/>
    <xf numFmtId="0" fontId="39" fillId="27" borderId="10" xfId="0" applyFont="1" applyFill="1" applyBorder="1" applyAlignment="1" applyProtection="1">
      <alignment horizontal="center" vertical="center" wrapText="1"/>
    </xf>
    <xf numFmtId="0" fontId="40" fillId="27" borderId="10" xfId="0" applyFont="1" applyFill="1" applyBorder="1" applyAlignment="1" applyProtection="1">
      <alignment horizontal="center" vertical="center" wrapText="1"/>
    </xf>
    <xf numFmtId="0" fontId="25" fillId="0" borderId="10" xfId="0" applyFont="1" applyFill="1" applyBorder="1" applyAlignment="1">
      <alignment horizontal="center" vertical="center" wrapText="1"/>
    </xf>
    <xf numFmtId="0" fontId="0" fillId="0" borderId="0" xfId="0" applyAlignment="1">
      <alignment vertical="center" wrapText="1"/>
    </xf>
    <xf numFmtId="9" fontId="46" fillId="0" borderId="0" xfId="0" applyNumberFormat="1" applyFont="1" applyAlignment="1">
      <alignment horizontal="center" vertical="center"/>
    </xf>
    <xf numFmtId="0" fontId="39" fillId="24" borderId="13" xfId="0" applyFont="1" applyFill="1" applyBorder="1" applyAlignment="1" applyProtection="1">
      <alignment horizontal="center" vertical="center" wrapText="1"/>
    </xf>
    <xf numFmtId="0" fontId="46" fillId="0" borderId="17" xfId="0" applyFont="1" applyBorder="1" applyAlignment="1">
      <alignment horizontal="center" vertical="center" wrapText="1"/>
    </xf>
    <xf numFmtId="0" fontId="29" fillId="0" borderId="10" xfId="110" applyFont="1" applyFill="1" applyBorder="1" applyAlignment="1">
      <alignment horizontal="center" vertical="center" wrapText="1"/>
    </xf>
    <xf numFmtId="0" fontId="32" fillId="24" borderId="21" xfId="0" applyFont="1" applyFill="1" applyBorder="1" applyAlignment="1">
      <alignment horizontal="center" vertical="center"/>
    </xf>
    <xf numFmtId="0" fontId="32" fillId="24" borderId="19" xfId="0" applyFont="1" applyFill="1" applyBorder="1" applyAlignment="1">
      <alignment horizontal="center" vertical="center"/>
    </xf>
    <xf numFmtId="0" fontId="32" fillId="24" borderId="19" xfId="0" applyNumberFormat="1" applyFont="1" applyFill="1" applyBorder="1" applyAlignment="1">
      <alignment horizontal="center" vertical="center"/>
    </xf>
    <xf numFmtId="0" fontId="32" fillId="24" borderId="29" xfId="0" applyFont="1" applyFill="1" applyBorder="1" applyAlignment="1">
      <alignment horizontal="center" vertical="center"/>
    </xf>
    <xf numFmtId="0" fontId="34" fillId="24" borderId="21" xfId="0" applyFont="1" applyFill="1" applyBorder="1" applyAlignment="1">
      <alignment horizontal="center" vertical="center"/>
    </xf>
    <xf numFmtId="0" fontId="34" fillId="24" borderId="19" xfId="0" applyFont="1" applyFill="1" applyBorder="1" applyAlignment="1">
      <alignment horizontal="center" vertical="center"/>
    </xf>
    <xf numFmtId="0" fontId="34" fillId="24" borderId="29" xfId="0" applyFont="1" applyFill="1" applyBorder="1" applyAlignment="1">
      <alignment horizontal="center" vertical="center"/>
    </xf>
    <xf numFmtId="0" fontId="34" fillId="24" borderId="19" xfId="0" applyNumberFormat="1" applyFont="1" applyFill="1" applyBorder="1" applyAlignment="1">
      <alignment horizontal="center" vertical="center"/>
    </xf>
    <xf numFmtId="0" fontId="34" fillId="24" borderId="30" xfId="0" applyFont="1" applyFill="1" applyBorder="1" applyAlignment="1">
      <alignment horizontal="center" vertical="center"/>
    </xf>
    <xf numFmtId="0" fontId="29" fillId="0" borderId="13" xfId="110" applyFont="1" applyFill="1" applyBorder="1" applyAlignment="1">
      <alignment horizontal="center" vertical="center" wrapText="1"/>
    </xf>
    <xf numFmtId="0" fontId="29" fillId="0" borderId="31" xfId="110" applyFont="1" applyFill="1" applyBorder="1" applyAlignment="1">
      <alignment horizontal="center" vertical="center" wrapText="1"/>
    </xf>
    <xf numFmtId="0" fontId="29" fillId="0" borderId="14" xfId="110" applyFont="1" applyFill="1" applyBorder="1" applyAlignment="1">
      <alignment horizontal="center" vertical="center" wrapText="1"/>
    </xf>
    <xf numFmtId="0" fontId="46" fillId="30" borderId="10" xfId="0" applyFont="1" applyFill="1" applyBorder="1" applyAlignment="1">
      <alignment horizontal="center" vertical="center"/>
    </xf>
    <xf numFmtId="0" fontId="43" fillId="30" borderId="13" xfId="0" applyFont="1" applyFill="1" applyBorder="1" applyAlignment="1">
      <alignment horizontal="center" vertical="center" wrapText="1"/>
    </xf>
    <xf numFmtId="0" fontId="43" fillId="30" borderId="14" xfId="0" applyFont="1" applyFill="1" applyBorder="1" applyAlignment="1">
      <alignment horizontal="center" vertical="center" wrapText="1"/>
    </xf>
    <xf numFmtId="0" fontId="43" fillId="30" borderId="31" xfId="0" applyFont="1" applyFill="1" applyBorder="1" applyAlignment="1">
      <alignment horizontal="center" vertical="center" wrapText="1"/>
    </xf>
    <xf numFmtId="0" fontId="43" fillId="30" borderId="10" xfId="0" applyFont="1" applyFill="1" applyBorder="1" applyAlignment="1">
      <alignment horizontal="center" vertical="center" wrapText="1"/>
    </xf>
    <xf numFmtId="0" fontId="46" fillId="30" borderId="10" xfId="0" applyFont="1" applyFill="1" applyBorder="1" applyAlignment="1">
      <alignment horizontal="left" vertical="center"/>
    </xf>
    <xf numFmtId="0" fontId="46" fillId="30" borderId="10" xfId="0" applyFont="1" applyFill="1" applyBorder="1" applyAlignment="1">
      <alignment horizontal="center" vertical="center" wrapText="1"/>
    </xf>
    <xf numFmtId="0" fontId="40" fillId="24" borderId="10" xfId="0" applyFont="1" applyFill="1" applyBorder="1" applyAlignment="1" applyProtection="1">
      <alignment horizontal="center" vertical="center" wrapText="1"/>
    </xf>
    <xf numFmtId="0" fontId="39" fillId="24" borderId="10" xfId="0" applyFont="1" applyFill="1" applyBorder="1" applyAlignment="1" applyProtection="1">
      <alignment horizontal="center" vertical="center" wrapText="1"/>
    </xf>
    <xf numFmtId="0" fontId="46" fillId="30" borderId="24" xfId="0" applyFont="1" applyFill="1" applyBorder="1" applyAlignment="1">
      <alignment horizontal="center" vertical="center"/>
    </xf>
    <xf numFmtId="0" fontId="46" fillId="30" borderId="25" xfId="0" applyFont="1" applyFill="1" applyBorder="1" applyAlignment="1">
      <alignment horizontal="center" vertical="center"/>
    </xf>
    <xf numFmtId="0" fontId="46" fillId="30" borderId="10" xfId="0" applyFont="1" applyFill="1" applyBorder="1" applyAlignment="1">
      <alignment horizontal="left" vertical="center" wrapText="1"/>
    </xf>
    <xf numFmtId="0" fontId="49" fillId="35" borderId="10" xfId="0" applyFont="1" applyFill="1" applyBorder="1" applyAlignment="1">
      <alignment horizontal="left" vertical="center" wrapText="1"/>
    </xf>
    <xf numFmtId="0" fontId="49" fillId="35" borderId="13" xfId="0" applyFont="1" applyFill="1" applyBorder="1" applyAlignment="1">
      <alignment horizontal="left" vertical="center" wrapText="1"/>
    </xf>
    <xf numFmtId="0" fontId="49" fillId="35" borderId="31" xfId="0" applyFont="1" applyFill="1" applyBorder="1" applyAlignment="1">
      <alignment horizontal="left" vertical="center" wrapText="1"/>
    </xf>
    <xf numFmtId="0" fontId="49" fillId="35" borderId="14" xfId="0" applyFont="1" applyFill="1" applyBorder="1" applyAlignment="1">
      <alignment horizontal="left" vertical="center" wrapText="1"/>
    </xf>
    <xf numFmtId="0" fontId="43" fillId="30" borderId="10" xfId="0" applyFont="1" applyFill="1" applyBorder="1" applyAlignment="1">
      <alignment horizontal="center" vertical="center"/>
    </xf>
    <xf numFmtId="0" fontId="47" fillId="0" borderId="10" xfId="0" applyFont="1" applyBorder="1" applyAlignment="1">
      <alignment horizontal="center"/>
    </xf>
    <xf numFmtId="0" fontId="46" fillId="0" borderId="13" xfId="0" applyFont="1" applyBorder="1" applyAlignment="1">
      <alignment horizontal="center" vertical="center" wrapText="1"/>
    </xf>
    <xf numFmtId="0" fontId="46" fillId="0" borderId="31" xfId="0" applyFont="1" applyBorder="1" applyAlignment="1">
      <alignment horizontal="center" vertical="center" wrapText="1"/>
    </xf>
    <xf numFmtId="0" fontId="46" fillId="0" borderId="14"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13"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5" fillId="36" borderId="24" xfId="0" applyFont="1" applyFill="1" applyBorder="1" applyAlignment="1">
      <alignment horizontal="center" vertical="center" wrapText="1"/>
    </xf>
    <xf numFmtId="0" fontId="45" fillId="36" borderId="34" xfId="0" applyFont="1" applyFill="1" applyBorder="1" applyAlignment="1">
      <alignment horizontal="center" vertical="center" wrapText="1"/>
    </xf>
    <xf numFmtId="0" fontId="45" fillId="28" borderId="24" xfId="0" applyFont="1" applyFill="1" applyBorder="1" applyAlignment="1">
      <alignment horizontal="center" vertical="center"/>
    </xf>
    <xf numFmtId="0" fontId="45" fillId="28" borderId="15" xfId="0" applyFont="1" applyFill="1" applyBorder="1" applyAlignment="1">
      <alignment horizontal="center" vertical="center"/>
    </xf>
    <xf numFmtId="0" fontId="45" fillId="28" borderId="25" xfId="0" applyFont="1" applyFill="1" applyBorder="1" applyAlignment="1">
      <alignment horizontal="center" vertical="center"/>
    </xf>
    <xf numFmtId="0" fontId="45" fillId="28" borderId="35" xfId="0" applyFont="1" applyFill="1" applyBorder="1" applyAlignment="1">
      <alignment horizontal="center" vertical="center"/>
    </xf>
    <xf numFmtId="0" fontId="45" fillId="28" borderId="26" xfId="0" applyFont="1" applyFill="1" applyBorder="1" applyAlignment="1">
      <alignment horizontal="center" vertical="center"/>
    </xf>
    <xf numFmtId="0" fontId="45" fillId="28" borderId="33" xfId="0" applyFont="1" applyFill="1" applyBorder="1" applyAlignment="1">
      <alignment horizontal="center" vertical="center"/>
    </xf>
    <xf numFmtId="0" fontId="42" fillId="0" borderId="36" xfId="0" applyFont="1" applyFill="1" applyBorder="1" applyAlignment="1">
      <alignment horizontal="left" vertical="center" wrapText="1"/>
    </xf>
    <xf numFmtId="0" fontId="42" fillId="0" borderId="37" xfId="0" applyFont="1" applyFill="1" applyBorder="1" applyAlignment="1">
      <alignment horizontal="left" vertical="center" wrapText="1"/>
    </xf>
    <xf numFmtId="0" fontId="42" fillId="0" borderId="32" xfId="0" applyFont="1" applyFill="1" applyBorder="1" applyAlignment="1">
      <alignment horizontal="center" vertical="center" wrapText="1"/>
    </xf>
    <xf numFmtId="0" fontId="42" fillId="0" borderId="33" xfId="0" applyFont="1" applyFill="1" applyBorder="1" applyAlignment="1">
      <alignment horizontal="center" vertical="center" wrapText="1"/>
    </xf>
  </cellXfs>
  <cellStyles count="160">
    <cellStyle name="20% - Accent1" xfId="1"/>
    <cellStyle name="20% - Accent2" xfId="2"/>
    <cellStyle name="20% - Accent3" xfId="3"/>
    <cellStyle name="20% - Accent4" xfId="4"/>
    <cellStyle name="20% - Accent5" xfId="5"/>
    <cellStyle name="20% - Accent6" xfId="6"/>
    <cellStyle name="20% - Énfasis1" xfId="7" builtinId="30" customBuiltin="1"/>
    <cellStyle name="20% - Énfasis1 2" xfId="8"/>
    <cellStyle name="20% - Énfasis2" xfId="9" builtinId="34" customBuiltin="1"/>
    <cellStyle name="20% - Énfasis2 2" xfId="10"/>
    <cellStyle name="20% - Énfasis3" xfId="11" builtinId="38" customBuiltin="1"/>
    <cellStyle name="20% - Énfasis3 2" xfId="12"/>
    <cellStyle name="20% - Énfasis4" xfId="13" builtinId="42" customBuiltin="1"/>
    <cellStyle name="20% - Énfasis4 2" xfId="14"/>
    <cellStyle name="20% - Énfasis5" xfId="15" builtinId="46" customBuiltin="1"/>
    <cellStyle name="20% - Énfasis5 2" xfId="16"/>
    <cellStyle name="20% - Énfasis6" xfId="17" builtinId="50" customBuiltin="1"/>
    <cellStyle name="20% - Énfasis6 2" xfId="18"/>
    <cellStyle name="40% - Accent1" xfId="19"/>
    <cellStyle name="40% - Accent2" xfId="20"/>
    <cellStyle name="40% - Accent3" xfId="21"/>
    <cellStyle name="40% - Accent4" xfId="22"/>
    <cellStyle name="40% - Accent5" xfId="23"/>
    <cellStyle name="40% - Accent6" xfId="24"/>
    <cellStyle name="40% - Énfasis1" xfId="25" builtinId="31" customBuiltin="1"/>
    <cellStyle name="40% - Énfasis1 2" xfId="26"/>
    <cellStyle name="40% - Énfasis2" xfId="27" builtinId="35" customBuiltin="1"/>
    <cellStyle name="40% - Énfasis2 2" xfId="28"/>
    <cellStyle name="40% - Énfasis3" xfId="29" builtinId="39" customBuiltin="1"/>
    <cellStyle name="40% - Énfasis3 2" xfId="30"/>
    <cellStyle name="40% - Énfasis4" xfId="31" builtinId="43" customBuiltin="1"/>
    <cellStyle name="40% - Énfasis4 2" xfId="32"/>
    <cellStyle name="40% - Énfasis5" xfId="33" builtinId="47" customBuiltin="1"/>
    <cellStyle name="40% - Énfasis5 2" xfId="34"/>
    <cellStyle name="40% - Énfasis6" xfId="35" builtinId="51" customBuiltin="1"/>
    <cellStyle name="40% - Énfasis6 2" xfId="36"/>
    <cellStyle name="60% - Accent1" xfId="37"/>
    <cellStyle name="60% - Accent2" xfId="38"/>
    <cellStyle name="60% - Accent3" xfId="39"/>
    <cellStyle name="60% - Accent4" xfId="40"/>
    <cellStyle name="60% - Accent5" xfId="41"/>
    <cellStyle name="60% - Accent6" xfId="42"/>
    <cellStyle name="60% - Énfasis1" xfId="43" builtinId="32" customBuiltin="1"/>
    <cellStyle name="60% - Énfasis1 2" xfId="44"/>
    <cellStyle name="60% - Énfasis2" xfId="45" builtinId="36" customBuiltin="1"/>
    <cellStyle name="60% - Énfasis2 2" xfId="46"/>
    <cellStyle name="60% - Énfasis3" xfId="47" builtinId="40" customBuiltin="1"/>
    <cellStyle name="60% - Énfasis3 2" xfId="48"/>
    <cellStyle name="60% - Énfasis4" xfId="49" builtinId="44" customBuiltin="1"/>
    <cellStyle name="60% - Énfasis4 2" xfId="50"/>
    <cellStyle name="60% - Énfasis5" xfId="51" builtinId="48" customBuiltin="1"/>
    <cellStyle name="60% - Énfasis5 2" xfId="52"/>
    <cellStyle name="60% - Énfasis6" xfId="53" builtinId="52" customBuiltin="1"/>
    <cellStyle name="60% - Énfasis6 2" xfId="54"/>
    <cellStyle name="Accent1" xfId="55"/>
    <cellStyle name="Accent2" xfId="56"/>
    <cellStyle name="Accent3" xfId="57"/>
    <cellStyle name="Accent4" xfId="58"/>
    <cellStyle name="Accent5" xfId="59"/>
    <cellStyle name="Accent6" xfId="60"/>
    <cellStyle name="Bad" xfId="61"/>
    <cellStyle name="Buena" xfId="62" builtinId="26" customBuiltin="1"/>
    <cellStyle name="Buena 2" xfId="63"/>
    <cellStyle name="Calculation" xfId="64"/>
    <cellStyle name="Cálculo" xfId="65" builtinId="22" customBuiltin="1"/>
    <cellStyle name="Cálculo 2" xfId="66"/>
    <cellStyle name="Celda de comprobación" xfId="67" builtinId="23" customBuiltin="1"/>
    <cellStyle name="Celda de comprobación 2" xfId="68"/>
    <cellStyle name="Celda vinculada" xfId="69" builtinId="24" customBuiltin="1"/>
    <cellStyle name="Celda vinculada 2" xfId="70"/>
    <cellStyle name="Check Cell" xfId="71"/>
    <cellStyle name="Encabezado 4" xfId="72" builtinId="19" customBuiltin="1"/>
    <cellStyle name="Encabezado 4 2" xfId="73"/>
    <cellStyle name="Énfasis1" xfId="74" builtinId="29" customBuiltin="1"/>
    <cellStyle name="Énfasis1 2" xfId="75"/>
    <cellStyle name="Énfasis2" xfId="76" builtinId="33" customBuiltin="1"/>
    <cellStyle name="Énfasis2 2" xfId="77"/>
    <cellStyle name="Énfasis3" xfId="78" builtinId="37" customBuiltin="1"/>
    <cellStyle name="Énfasis3 2" xfId="79"/>
    <cellStyle name="Énfasis4" xfId="80" builtinId="41" customBuiltin="1"/>
    <cellStyle name="Énfasis4 2" xfId="81"/>
    <cellStyle name="Énfasis5" xfId="82" builtinId="45" customBuiltin="1"/>
    <cellStyle name="Énfasis5 2" xfId="83"/>
    <cellStyle name="Énfasis6" xfId="84" builtinId="49" customBuiltin="1"/>
    <cellStyle name="Énfasis6 2" xfId="85"/>
    <cellStyle name="Entrada" xfId="86" builtinId="20" customBuiltin="1"/>
    <cellStyle name="Entrada 2" xfId="87"/>
    <cellStyle name="Explanatory Text" xfId="88"/>
    <cellStyle name="Good" xfId="89"/>
    <cellStyle name="Heading 1" xfId="90"/>
    <cellStyle name="Heading 2" xfId="91"/>
    <cellStyle name="Heading 3" xfId="92"/>
    <cellStyle name="Heading 4" xfId="93"/>
    <cellStyle name="Incorrecto" xfId="94" builtinId="27" customBuiltin="1"/>
    <cellStyle name="Incorrecto 2" xfId="95"/>
    <cellStyle name="Input" xfId="96"/>
    <cellStyle name="Linked Cell" xfId="97"/>
    <cellStyle name="Millares" xfId="98" builtinId="3"/>
    <cellStyle name="Millares 2" xfId="99"/>
    <cellStyle name="Moneda" xfId="100" builtinId="4"/>
    <cellStyle name="Neutral" xfId="101" builtinId="28" customBuiltin="1"/>
    <cellStyle name="Neutral 2" xfId="102"/>
    <cellStyle name="Neutral 3" xfId="103"/>
    <cellStyle name="Neutral 4" xfId="104"/>
    <cellStyle name="Neutral 5" xfId="105"/>
    <cellStyle name="Neutral 6" xfId="106"/>
    <cellStyle name="Neutral 7" xfId="107"/>
    <cellStyle name="Neutral 8" xfId="108"/>
    <cellStyle name="Neutral 9" xfId="109"/>
    <cellStyle name="Normal" xfId="0" builtinId="0"/>
    <cellStyle name="Normal 2" xfId="110"/>
    <cellStyle name="Normal 2 2" xfId="111"/>
    <cellStyle name="Normal 2 2 2" xfId="112"/>
    <cellStyle name="Normal 2 2_CAUCA" xfId="113"/>
    <cellStyle name="Normal 2 3" xfId="114"/>
    <cellStyle name="Normal 2 4" xfId="115"/>
    <cellStyle name="Normal 2 5" xfId="116"/>
    <cellStyle name="Normal 2 6" xfId="117"/>
    <cellStyle name="Normal 2 7" xfId="118"/>
    <cellStyle name="Normal 2 8" xfId="119"/>
    <cellStyle name="Normal 2_PLANTA DE PERSONAL ICA - Enero 29 Bahamón2" xfId="120"/>
    <cellStyle name="Normal 3" xfId="121"/>
    <cellStyle name="Normal 3 2" xfId="122"/>
    <cellStyle name="Normal 4" xfId="123"/>
    <cellStyle name="Normal 5" xfId="124"/>
    <cellStyle name="Normal 6" xfId="125"/>
    <cellStyle name="Normal 7" xfId="126"/>
    <cellStyle name="Normal 8" xfId="127"/>
    <cellStyle name="Normal 9" xfId="128"/>
    <cellStyle name="Normal 9 2" xfId="129"/>
    <cellStyle name="Normal_Hoja1" xfId="130"/>
    <cellStyle name="Notas" xfId="131" builtinId="10" customBuiltin="1"/>
    <cellStyle name="Notas 2" xfId="132"/>
    <cellStyle name="Note" xfId="133"/>
    <cellStyle name="Output" xfId="134"/>
    <cellStyle name="Porcentaje" xfId="135" builtinId="5"/>
    <cellStyle name="Salida" xfId="136" builtinId="21" customBuiltin="1"/>
    <cellStyle name="Salida 2" xfId="137"/>
    <cellStyle name="Texto de advertencia" xfId="138" builtinId="11" customBuiltin="1"/>
    <cellStyle name="Texto de advertencia 2" xfId="139"/>
    <cellStyle name="Texto explicativo" xfId="140" builtinId="53" customBuiltin="1"/>
    <cellStyle name="Texto explicativo 2" xfId="141"/>
    <cellStyle name="Title" xfId="142"/>
    <cellStyle name="Título" xfId="143" builtinId="15" customBuiltin="1"/>
    <cellStyle name="Título 1 2" xfId="144"/>
    <cellStyle name="Título 2" xfId="145" builtinId="17" customBuiltin="1"/>
    <cellStyle name="Título 2 2" xfId="146"/>
    <cellStyle name="Título 3" xfId="147" builtinId="18" customBuiltin="1"/>
    <cellStyle name="Título 3 2" xfId="148"/>
    <cellStyle name="Título 4" xfId="149"/>
    <cellStyle name="Total" xfId="150" builtinId="25" customBuiltin="1"/>
    <cellStyle name="Total 2" xfId="151"/>
    <cellStyle name="Total 3" xfId="152"/>
    <cellStyle name="Total 4" xfId="153"/>
    <cellStyle name="Total 5" xfId="154"/>
    <cellStyle name="Total 6" xfId="155"/>
    <cellStyle name="Total 7" xfId="156"/>
    <cellStyle name="Total 8" xfId="157"/>
    <cellStyle name="Total 9" xfId="158"/>
    <cellStyle name="Warning Text" xfId="1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66675</xdr:rowOff>
    </xdr:from>
    <xdr:to>
      <xdr:col>1</xdr:col>
      <xdr:colOff>571500</xdr:colOff>
      <xdr:row>0</xdr:row>
      <xdr:rowOff>771525</xdr:rowOff>
    </xdr:to>
    <xdr:pic>
      <xdr:nvPicPr>
        <xdr:cNvPr id="4900201" name="Picture 106" descr="Nueva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66675"/>
          <a:ext cx="10287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66675</xdr:rowOff>
    </xdr:from>
    <xdr:to>
      <xdr:col>1</xdr:col>
      <xdr:colOff>571500</xdr:colOff>
      <xdr:row>0</xdr:row>
      <xdr:rowOff>771525</xdr:rowOff>
    </xdr:to>
    <xdr:pic>
      <xdr:nvPicPr>
        <xdr:cNvPr id="4902272" name="Picture 106" descr="Nueva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66675"/>
          <a:ext cx="10287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723900</xdr:colOff>
      <xdr:row>1</xdr:row>
      <xdr:rowOff>161925</xdr:rowOff>
    </xdr:to>
    <xdr:pic>
      <xdr:nvPicPr>
        <xdr:cNvPr id="4899176"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723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390525</xdr:colOff>
      <xdr:row>1</xdr:row>
      <xdr:rowOff>0</xdr:rowOff>
    </xdr:to>
    <xdr:pic>
      <xdr:nvPicPr>
        <xdr:cNvPr id="489815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723900</xdr:colOff>
      <xdr:row>1</xdr:row>
      <xdr:rowOff>0</xdr:rowOff>
    </xdr:to>
    <xdr:pic>
      <xdr:nvPicPr>
        <xdr:cNvPr id="4897129"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39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723900</xdr:colOff>
      <xdr:row>2</xdr:row>
      <xdr:rowOff>0</xdr:rowOff>
    </xdr:to>
    <xdr:pic>
      <xdr:nvPicPr>
        <xdr:cNvPr id="4896166"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39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723900</xdr:colOff>
      <xdr:row>2</xdr:row>
      <xdr:rowOff>19050</xdr:rowOff>
    </xdr:to>
    <xdr:pic>
      <xdr:nvPicPr>
        <xdr:cNvPr id="4892506"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7239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5"/>
  <sheetViews>
    <sheetView topLeftCell="A52" zoomScale="64" zoomScaleNormal="64" workbookViewId="0">
      <selection activeCell="AG6" sqref="AG6"/>
    </sheetView>
  </sheetViews>
  <sheetFormatPr baseColWidth="10" defaultRowHeight="12.75"/>
  <cols>
    <col min="2" max="2" width="16.85546875" customWidth="1"/>
    <col min="3" max="3" width="25.42578125" customWidth="1"/>
    <col min="4" max="4" width="17.7109375" bestFit="1" customWidth="1"/>
    <col min="5" max="5" width="46.85546875" customWidth="1"/>
    <col min="6" max="6" width="20.7109375" customWidth="1"/>
    <col min="7" max="7" width="39" bestFit="1" customWidth="1"/>
    <col min="11" max="11" width="15.7109375" customWidth="1"/>
    <col min="12" max="12" width="57.7109375" customWidth="1"/>
    <col min="21" max="21" width="33.7109375" hidden="1" customWidth="1"/>
    <col min="22" max="25" width="0" hidden="1" customWidth="1"/>
    <col min="26" max="26" width="18" hidden="1" customWidth="1"/>
  </cols>
  <sheetData>
    <row r="1" spans="1:254" s="51" customFormat="1" ht="45" thickBot="1">
      <c r="A1" s="187" t="s">
        <v>51</v>
      </c>
      <c r="B1" s="188"/>
      <c r="C1" s="188"/>
      <c r="D1" s="188"/>
      <c r="E1" s="188"/>
      <c r="F1" s="188"/>
      <c r="G1" s="188"/>
      <c r="H1" s="188"/>
      <c r="I1" s="188"/>
      <c r="J1" s="188"/>
      <c r="K1" s="188"/>
      <c r="L1" s="188"/>
      <c r="M1" s="188"/>
      <c r="N1" s="188"/>
      <c r="O1" s="188"/>
      <c r="P1" s="188"/>
      <c r="Q1" s="188"/>
      <c r="R1" s="189"/>
      <c r="S1" s="188"/>
      <c r="T1" s="188"/>
      <c r="U1" s="188"/>
      <c r="V1" s="188"/>
      <c r="W1" s="188"/>
      <c r="X1" s="188"/>
      <c r="Y1" s="188"/>
      <c r="Z1" s="190"/>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row>
    <row r="2" spans="1:254" s="51" customFormat="1" ht="30.75" thickBot="1">
      <c r="A2" s="191" t="s">
        <v>52</v>
      </c>
      <c r="B2" s="192"/>
      <c r="C2" s="192"/>
      <c r="D2" s="192"/>
      <c r="E2" s="192"/>
      <c r="F2" s="192"/>
      <c r="G2" s="193"/>
      <c r="H2" s="191" t="s">
        <v>53</v>
      </c>
      <c r="I2" s="192"/>
      <c r="J2" s="192"/>
      <c r="K2" s="193"/>
      <c r="L2" s="191" t="s">
        <v>54</v>
      </c>
      <c r="M2" s="192"/>
      <c r="N2" s="192"/>
      <c r="O2" s="192"/>
      <c r="P2" s="192"/>
      <c r="Q2" s="192"/>
      <c r="R2" s="194"/>
      <c r="S2" s="192"/>
      <c r="T2" s="195"/>
      <c r="U2" s="191" t="s">
        <v>55</v>
      </c>
      <c r="V2" s="192"/>
      <c r="W2" s="192"/>
      <c r="X2" s="192"/>
      <c r="Y2" s="192"/>
      <c r="Z2" s="192"/>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row>
    <row r="3" spans="1:254" s="66" customFormat="1" ht="45.75" thickBot="1">
      <c r="A3" s="54" t="s">
        <v>56</v>
      </c>
      <c r="B3" s="55" t="s">
        <v>57</v>
      </c>
      <c r="C3" s="56" t="s">
        <v>58</v>
      </c>
      <c r="D3" s="55" t="s">
        <v>59</v>
      </c>
      <c r="E3" s="54" t="s">
        <v>60</v>
      </c>
      <c r="F3" s="55" t="s">
        <v>61</v>
      </c>
      <c r="G3" s="55" t="s">
        <v>62</v>
      </c>
      <c r="H3" s="55" t="s">
        <v>63</v>
      </c>
      <c r="I3" s="55" t="s">
        <v>64</v>
      </c>
      <c r="J3" s="57" t="s">
        <v>65</v>
      </c>
      <c r="K3" s="58" t="s">
        <v>66</v>
      </c>
      <c r="L3" s="55" t="s">
        <v>67</v>
      </c>
      <c r="M3" s="55" t="s">
        <v>68</v>
      </c>
      <c r="N3" s="55" t="s">
        <v>69</v>
      </c>
      <c r="O3" s="55" t="s">
        <v>70</v>
      </c>
      <c r="P3" s="55" t="s">
        <v>71</v>
      </c>
      <c r="Q3" s="59" t="s">
        <v>72</v>
      </c>
      <c r="R3" s="60" t="s">
        <v>73</v>
      </c>
      <c r="S3" s="61" t="s">
        <v>74</v>
      </c>
      <c r="T3" s="62" t="s">
        <v>75</v>
      </c>
      <c r="U3" s="56" t="s">
        <v>76</v>
      </c>
      <c r="V3" s="63" t="s">
        <v>0</v>
      </c>
      <c r="W3" s="64" t="s">
        <v>77</v>
      </c>
      <c r="X3" s="65" t="s">
        <v>78</v>
      </c>
      <c r="Y3" s="64" t="s">
        <v>79</v>
      </c>
      <c r="Z3" s="64" t="s">
        <v>80</v>
      </c>
    </row>
    <row r="4" spans="1:254" s="51" customFormat="1" ht="150.75" thickBot="1">
      <c r="A4" s="67">
        <v>1</v>
      </c>
      <c r="B4" s="68" t="s">
        <v>81</v>
      </c>
      <c r="C4" s="196" t="s">
        <v>82</v>
      </c>
      <c r="D4" s="69" t="s">
        <v>83</v>
      </c>
      <c r="E4" s="70" t="s">
        <v>84</v>
      </c>
      <c r="F4" s="67" t="s">
        <v>85</v>
      </c>
      <c r="G4" s="70" t="s">
        <v>86</v>
      </c>
      <c r="H4" s="71">
        <v>4</v>
      </c>
      <c r="I4" s="72">
        <v>15</v>
      </c>
      <c r="J4" s="73">
        <f>+H4*I4</f>
        <v>60</v>
      </c>
      <c r="K4" s="74" t="s">
        <v>87</v>
      </c>
      <c r="L4" s="70" t="s">
        <v>88</v>
      </c>
      <c r="M4" s="75">
        <v>8</v>
      </c>
      <c r="N4" s="76">
        <v>4</v>
      </c>
      <c r="O4" s="76">
        <v>3</v>
      </c>
      <c r="P4" s="76">
        <f t="shared" ref="P4:P45" si="0">+N4*O4</f>
        <v>12</v>
      </c>
      <c r="Q4" s="77" t="s">
        <v>89</v>
      </c>
      <c r="R4" s="78">
        <v>4</v>
      </c>
      <c r="S4" s="79">
        <f t="shared" ref="S4:S26" si="1">+J4/R4</f>
        <v>15</v>
      </c>
      <c r="T4" s="80" t="s">
        <v>90</v>
      </c>
      <c r="U4" s="81"/>
      <c r="V4" s="82"/>
      <c r="W4" s="82"/>
      <c r="X4" s="83"/>
      <c r="Y4" s="83"/>
      <c r="Z4" s="83"/>
    </row>
    <row r="5" spans="1:254" s="51" customFormat="1" ht="150.75" thickBot="1">
      <c r="A5" s="67">
        <f t="shared" ref="A5:A55" si="2">+A4+1</f>
        <v>2</v>
      </c>
      <c r="B5" s="68" t="s">
        <v>81</v>
      </c>
      <c r="C5" s="197"/>
      <c r="D5" s="69" t="s">
        <v>91</v>
      </c>
      <c r="E5" s="70" t="s">
        <v>92</v>
      </c>
      <c r="F5" s="67" t="s">
        <v>85</v>
      </c>
      <c r="G5" s="70" t="s">
        <v>93</v>
      </c>
      <c r="H5" s="71">
        <v>3</v>
      </c>
      <c r="I5" s="84">
        <v>15</v>
      </c>
      <c r="J5" s="73">
        <f>I5*H5</f>
        <v>45</v>
      </c>
      <c r="K5" s="74" t="s">
        <v>87</v>
      </c>
      <c r="L5" s="70" t="s">
        <v>94</v>
      </c>
      <c r="M5" s="75">
        <v>3</v>
      </c>
      <c r="N5" s="76">
        <v>4</v>
      </c>
      <c r="O5" s="76">
        <v>3</v>
      </c>
      <c r="P5" s="76">
        <f t="shared" si="0"/>
        <v>12</v>
      </c>
      <c r="Q5" s="77" t="s">
        <v>89</v>
      </c>
      <c r="R5" s="78">
        <v>4</v>
      </c>
      <c r="S5" s="79">
        <f t="shared" si="1"/>
        <v>11.25</v>
      </c>
      <c r="T5" s="80" t="s">
        <v>90</v>
      </c>
      <c r="U5" s="81"/>
      <c r="V5" s="82"/>
      <c r="W5" s="82"/>
      <c r="X5" s="83"/>
      <c r="Y5" s="83"/>
      <c r="Z5" s="83"/>
    </row>
    <row r="6" spans="1:254" s="51" customFormat="1" ht="255">
      <c r="A6" s="67">
        <f t="shared" si="2"/>
        <v>3</v>
      </c>
      <c r="B6" s="68" t="s">
        <v>81</v>
      </c>
      <c r="C6" s="198"/>
      <c r="D6" s="69" t="s">
        <v>95</v>
      </c>
      <c r="E6" s="70" t="s">
        <v>96</v>
      </c>
      <c r="F6" s="67" t="s">
        <v>85</v>
      </c>
      <c r="G6" s="70" t="s">
        <v>97</v>
      </c>
      <c r="H6" s="71">
        <v>4</v>
      </c>
      <c r="I6" s="84">
        <v>15</v>
      </c>
      <c r="J6" s="73">
        <f>I6*H6</f>
        <v>60</v>
      </c>
      <c r="K6" s="74" t="s">
        <v>87</v>
      </c>
      <c r="L6" s="85" t="s">
        <v>98</v>
      </c>
      <c r="M6" s="76">
        <v>5</v>
      </c>
      <c r="N6" s="76">
        <v>4</v>
      </c>
      <c r="O6" s="76">
        <v>3</v>
      </c>
      <c r="P6" s="76">
        <f t="shared" si="0"/>
        <v>12</v>
      </c>
      <c r="Q6" s="77" t="s">
        <v>89</v>
      </c>
      <c r="R6" s="78">
        <v>4</v>
      </c>
      <c r="S6" s="79">
        <f t="shared" si="1"/>
        <v>15</v>
      </c>
      <c r="T6" s="80" t="s">
        <v>90</v>
      </c>
      <c r="U6" s="81"/>
      <c r="V6" s="82"/>
      <c r="W6" s="82"/>
      <c r="X6" s="83"/>
      <c r="Y6" s="83"/>
      <c r="Z6" s="83"/>
    </row>
    <row r="7" spans="1:254" s="51" customFormat="1" ht="150">
      <c r="A7" s="67">
        <f t="shared" si="2"/>
        <v>4</v>
      </c>
      <c r="B7" s="67" t="s">
        <v>99</v>
      </c>
      <c r="C7" s="196" t="s">
        <v>100</v>
      </c>
      <c r="D7" s="69" t="s">
        <v>101</v>
      </c>
      <c r="E7" s="70" t="s">
        <v>102</v>
      </c>
      <c r="F7" s="67" t="s">
        <v>85</v>
      </c>
      <c r="G7" s="70" t="s">
        <v>103</v>
      </c>
      <c r="H7" s="71">
        <v>3</v>
      </c>
      <c r="I7" s="72">
        <v>15</v>
      </c>
      <c r="J7" s="86">
        <v>45</v>
      </c>
      <c r="K7" s="74" t="s">
        <v>87</v>
      </c>
      <c r="L7" s="70" t="s">
        <v>104</v>
      </c>
      <c r="M7" s="75">
        <v>5</v>
      </c>
      <c r="N7" s="75">
        <v>4</v>
      </c>
      <c r="O7" s="75">
        <v>3</v>
      </c>
      <c r="P7" s="76">
        <f t="shared" si="0"/>
        <v>12</v>
      </c>
      <c r="Q7" s="77" t="s">
        <v>89</v>
      </c>
      <c r="R7" s="78">
        <v>4</v>
      </c>
      <c r="S7" s="79">
        <f t="shared" si="1"/>
        <v>11.25</v>
      </c>
      <c r="T7" s="80" t="s">
        <v>90</v>
      </c>
      <c r="U7" s="81"/>
      <c r="V7" s="82"/>
      <c r="W7" s="82"/>
      <c r="X7" s="83"/>
      <c r="Y7" s="83"/>
      <c r="Z7" s="83"/>
    </row>
    <row r="8" spans="1:254" s="51" customFormat="1" ht="75">
      <c r="A8" s="67">
        <f t="shared" si="2"/>
        <v>5</v>
      </c>
      <c r="B8" s="67" t="s">
        <v>99</v>
      </c>
      <c r="C8" s="197"/>
      <c r="D8" s="69" t="s">
        <v>105</v>
      </c>
      <c r="E8" s="70" t="s">
        <v>106</v>
      </c>
      <c r="F8" s="67" t="s">
        <v>85</v>
      </c>
      <c r="G8" s="70" t="s">
        <v>107</v>
      </c>
      <c r="H8" s="71">
        <v>3</v>
      </c>
      <c r="I8" s="84">
        <v>15</v>
      </c>
      <c r="J8" s="73">
        <f>I8*H8</f>
        <v>45</v>
      </c>
      <c r="K8" s="74" t="s">
        <v>87</v>
      </c>
      <c r="L8" s="70" t="s">
        <v>108</v>
      </c>
      <c r="M8" s="75">
        <v>1</v>
      </c>
      <c r="N8" s="75">
        <v>4</v>
      </c>
      <c r="O8" s="75">
        <v>3</v>
      </c>
      <c r="P8" s="76">
        <f t="shared" si="0"/>
        <v>12</v>
      </c>
      <c r="Q8" s="77" t="s">
        <v>89</v>
      </c>
      <c r="R8" s="78">
        <v>4</v>
      </c>
      <c r="S8" s="79">
        <f t="shared" si="1"/>
        <v>11.25</v>
      </c>
      <c r="T8" s="80" t="s">
        <v>90</v>
      </c>
      <c r="U8" s="81"/>
      <c r="V8" s="82"/>
      <c r="W8" s="82"/>
      <c r="X8" s="83"/>
      <c r="Y8" s="83"/>
      <c r="Z8" s="83"/>
    </row>
    <row r="9" spans="1:254" s="51" customFormat="1" ht="210">
      <c r="A9" s="67">
        <f t="shared" si="2"/>
        <v>6</v>
      </c>
      <c r="B9" s="67" t="s">
        <v>99</v>
      </c>
      <c r="C9" s="198"/>
      <c r="D9" s="69" t="s">
        <v>109</v>
      </c>
      <c r="E9" s="70" t="s">
        <v>110</v>
      </c>
      <c r="F9" s="67" t="s">
        <v>85</v>
      </c>
      <c r="G9" s="70" t="s">
        <v>111</v>
      </c>
      <c r="H9" s="71">
        <v>3</v>
      </c>
      <c r="I9" s="84">
        <v>15</v>
      </c>
      <c r="J9" s="73">
        <f>I9*H9</f>
        <v>45</v>
      </c>
      <c r="K9" s="74" t="s">
        <v>87</v>
      </c>
      <c r="L9" s="70" t="s">
        <v>112</v>
      </c>
      <c r="M9" s="75">
        <v>3</v>
      </c>
      <c r="N9" s="87">
        <v>4</v>
      </c>
      <c r="O9" s="75">
        <v>3</v>
      </c>
      <c r="P9" s="76">
        <f t="shared" si="0"/>
        <v>12</v>
      </c>
      <c r="Q9" s="77" t="s">
        <v>89</v>
      </c>
      <c r="R9" s="78">
        <v>4</v>
      </c>
      <c r="S9" s="79">
        <f t="shared" si="1"/>
        <v>11.25</v>
      </c>
      <c r="T9" s="80" t="s">
        <v>90</v>
      </c>
      <c r="U9" s="81"/>
      <c r="V9" s="82"/>
      <c r="W9" s="82"/>
      <c r="X9" s="83"/>
      <c r="Y9" s="83"/>
      <c r="Z9" s="83"/>
    </row>
    <row r="10" spans="1:254" s="51" customFormat="1" ht="135">
      <c r="A10" s="67">
        <f t="shared" si="2"/>
        <v>7</v>
      </c>
      <c r="B10" s="67" t="s">
        <v>113</v>
      </c>
      <c r="C10" s="75" t="s">
        <v>114</v>
      </c>
      <c r="D10" s="69" t="s">
        <v>115</v>
      </c>
      <c r="E10" s="70" t="s">
        <v>116</v>
      </c>
      <c r="F10" s="67" t="s">
        <v>85</v>
      </c>
      <c r="G10" s="70" t="s">
        <v>117</v>
      </c>
      <c r="H10" s="84">
        <v>3</v>
      </c>
      <c r="I10" s="84">
        <v>15</v>
      </c>
      <c r="J10" s="73">
        <f>I10*H10</f>
        <v>45</v>
      </c>
      <c r="K10" s="74" t="s">
        <v>87</v>
      </c>
      <c r="L10" s="85" t="s">
        <v>118</v>
      </c>
      <c r="M10" s="76">
        <v>2</v>
      </c>
      <c r="N10" s="87">
        <v>4</v>
      </c>
      <c r="O10" s="87">
        <v>3</v>
      </c>
      <c r="P10" s="76">
        <f t="shared" si="0"/>
        <v>12</v>
      </c>
      <c r="Q10" s="77" t="s">
        <v>89</v>
      </c>
      <c r="R10" s="78">
        <v>4</v>
      </c>
      <c r="S10" s="79">
        <f t="shared" si="1"/>
        <v>11.25</v>
      </c>
      <c r="T10" s="80" t="s">
        <v>90</v>
      </c>
      <c r="U10" s="81"/>
      <c r="V10" s="82"/>
      <c r="W10" s="82"/>
      <c r="X10" s="83"/>
      <c r="Y10" s="83"/>
      <c r="Z10" s="83"/>
    </row>
    <row r="11" spans="1:254" s="51" customFormat="1" ht="150">
      <c r="A11" s="67">
        <f t="shared" si="2"/>
        <v>8</v>
      </c>
      <c r="B11" s="67" t="s">
        <v>119</v>
      </c>
      <c r="C11" s="186" t="s">
        <v>120</v>
      </c>
      <c r="D11" s="69" t="s">
        <v>121</v>
      </c>
      <c r="E11" s="70" t="s">
        <v>122</v>
      </c>
      <c r="F11" s="67" t="s">
        <v>85</v>
      </c>
      <c r="G11" s="70" t="s">
        <v>123</v>
      </c>
      <c r="H11" s="71">
        <v>3</v>
      </c>
      <c r="I11" s="84">
        <v>15</v>
      </c>
      <c r="J11" s="73">
        <f>I11*H11</f>
        <v>45</v>
      </c>
      <c r="K11" s="74" t="s">
        <v>87</v>
      </c>
      <c r="L11" s="85" t="s">
        <v>124</v>
      </c>
      <c r="M11" s="76">
        <v>4</v>
      </c>
      <c r="N11" s="76">
        <v>4</v>
      </c>
      <c r="O11" s="76">
        <v>3</v>
      </c>
      <c r="P11" s="76">
        <f t="shared" si="0"/>
        <v>12</v>
      </c>
      <c r="Q11" s="77" t="s">
        <v>89</v>
      </c>
      <c r="R11" s="88">
        <v>4</v>
      </c>
      <c r="S11" s="79">
        <f t="shared" si="1"/>
        <v>11.25</v>
      </c>
      <c r="T11" s="80" t="s">
        <v>90</v>
      </c>
      <c r="U11" s="81"/>
      <c r="V11" s="82"/>
      <c r="W11" s="82"/>
      <c r="X11" s="83"/>
      <c r="Y11" s="83"/>
      <c r="Z11" s="83"/>
    </row>
    <row r="12" spans="1:254" s="51" customFormat="1" ht="120">
      <c r="A12" s="67">
        <f t="shared" si="2"/>
        <v>9</v>
      </c>
      <c r="B12" s="67" t="s">
        <v>119</v>
      </c>
      <c r="C12" s="186"/>
      <c r="D12" s="89" t="s">
        <v>125</v>
      </c>
      <c r="E12" s="90" t="s">
        <v>126</v>
      </c>
      <c r="F12" s="67" t="s">
        <v>85</v>
      </c>
      <c r="G12" s="90" t="s">
        <v>127</v>
      </c>
      <c r="H12" s="91">
        <v>2</v>
      </c>
      <c r="I12" s="91">
        <v>15</v>
      </c>
      <c r="J12" s="92">
        <f>+H12*I12</f>
        <v>30</v>
      </c>
      <c r="K12" s="93" t="s">
        <v>89</v>
      </c>
      <c r="L12" s="90" t="s">
        <v>128</v>
      </c>
      <c r="M12" s="94">
        <v>5</v>
      </c>
      <c r="N12" s="94">
        <v>4</v>
      </c>
      <c r="O12" s="94">
        <v>3</v>
      </c>
      <c r="P12" s="94">
        <f t="shared" si="0"/>
        <v>12</v>
      </c>
      <c r="Q12" s="77" t="s">
        <v>89</v>
      </c>
      <c r="R12" s="88">
        <v>4</v>
      </c>
      <c r="S12" s="79">
        <f t="shared" si="1"/>
        <v>7.5</v>
      </c>
      <c r="T12" s="95" t="s">
        <v>129</v>
      </c>
      <c r="U12" s="81"/>
      <c r="V12" s="82"/>
      <c r="W12" s="82"/>
      <c r="X12" s="83"/>
      <c r="Y12" s="83"/>
      <c r="Z12" s="83"/>
    </row>
    <row r="13" spans="1:254" s="51" customFormat="1" ht="135">
      <c r="A13" s="67">
        <f t="shared" si="2"/>
        <v>10</v>
      </c>
      <c r="B13" s="67" t="s">
        <v>119</v>
      </c>
      <c r="C13" s="186"/>
      <c r="D13" s="89" t="s">
        <v>130</v>
      </c>
      <c r="E13" s="90" t="s">
        <v>131</v>
      </c>
      <c r="F13" s="67" t="s">
        <v>85</v>
      </c>
      <c r="G13" s="90" t="s">
        <v>132</v>
      </c>
      <c r="H13" s="91">
        <v>3</v>
      </c>
      <c r="I13" s="91">
        <v>15</v>
      </c>
      <c r="J13" s="92">
        <f>+H13*I13</f>
        <v>45</v>
      </c>
      <c r="K13" s="74" t="s">
        <v>87</v>
      </c>
      <c r="L13" s="90" t="s">
        <v>133</v>
      </c>
      <c r="M13" s="94">
        <v>3</v>
      </c>
      <c r="N13" s="94">
        <v>4</v>
      </c>
      <c r="O13" s="94">
        <v>3</v>
      </c>
      <c r="P13" s="94">
        <f t="shared" si="0"/>
        <v>12</v>
      </c>
      <c r="Q13" s="77" t="s">
        <v>89</v>
      </c>
      <c r="R13" s="88">
        <v>4</v>
      </c>
      <c r="S13" s="79">
        <f t="shared" si="1"/>
        <v>11.25</v>
      </c>
      <c r="T13" s="80" t="s">
        <v>90</v>
      </c>
      <c r="U13" s="81"/>
      <c r="V13" s="82"/>
      <c r="W13" s="82"/>
      <c r="X13" s="83"/>
      <c r="Y13" s="83"/>
      <c r="Z13" s="83"/>
    </row>
    <row r="14" spans="1:254" s="51" customFormat="1" ht="195">
      <c r="A14" s="67">
        <f t="shared" si="2"/>
        <v>11</v>
      </c>
      <c r="B14" s="67" t="s">
        <v>119</v>
      </c>
      <c r="C14" s="186"/>
      <c r="D14" s="69" t="s">
        <v>134</v>
      </c>
      <c r="E14" s="70" t="s">
        <v>135</v>
      </c>
      <c r="F14" s="67" t="s">
        <v>85</v>
      </c>
      <c r="G14" s="70" t="s">
        <v>136</v>
      </c>
      <c r="H14" s="71">
        <v>3</v>
      </c>
      <c r="I14" s="84">
        <v>15</v>
      </c>
      <c r="J14" s="73">
        <f t="shared" ref="J14:J55" si="3">I14*H14</f>
        <v>45</v>
      </c>
      <c r="K14" s="74" t="s">
        <v>87</v>
      </c>
      <c r="L14" s="85" t="s">
        <v>137</v>
      </c>
      <c r="M14" s="76">
        <v>5</v>
      </c>
      <c r="N14" s="76">
        <v>4</v>
      </c>
      <c r="O14" s="76">
        <v>3</v>
      </c>
      <c r="P14" s="76">
        <f t="shared" si="0"/>
        <v>12</v>
      </c>
      <c r="Q14" s="77" t="s">
        <v>89</v>
      </c>
      <c r="R14" s="88">
        <v>4</v>
      </c>
      <c r="S14" s="79">
        <f t="shared" si="1"/>
        <v>11.25</v>
      </c>
      <c r="T14" s="80" t="s">
        <v>90</v>
      </c>
      <c r="U14" s="81"/>
      <c r="V14" s="82"/>
      <c r="W14" s="82"/>
      <c r="X14" s="83"/>
      <c r="Y14" s="83"/>
      <c r="Z14" s="83"/>
    </row>
    <row r="15" spans="1:254" s="51" customFormat="1" ht="150">
      <c r="A15" s="67">
        <f t="shared" si="2"/>
        <v>12</v>
      </c>
      <c r="B15" s="67" t="s">
        <v>119</v>
      </c>
      <c r="C15" s="186"/>
      <c r="D15" s="69" t="s">
        <v>138</v>
      </c>
      <c r="E15" s="70" t="s">
        <v>139</v>
      </c>
      <c r="F15" s="67" t="s">
        <v>85</v>
      </c>
      <c r="G15" s="70" t="s">
        <v>140</v>
      </c>
      <c r="H15" s="71">
        <v>3</v>
      </c>
      <c r="I15" s="84">
        <v>15</v>
      </c>
      <c r="J15" s="73">
        <f t="shared" si="3"/>
        <v>45</v>
      </c>
      <c r="K15" s="74" t="s">
        <v>87</v>
      </c>
      <c r="L15" s="85" t="s">
        <v>141</v>
      </c>
      <c r="M15" s="76">
        <v>3</v>
      </c>
      <c r="N15" s="76">
        <v>4</v>
      </c>
      <c r="O15" s="76">
        <v>3</v>
      </c>
      <c r="P15" s="76">
        <f t="shared" si="0"/>
        <v>12</v>
      </c>
      <c r="Q15" s="77" t="s">
        <v>89</v>
      </c>
      <c r="R15" s="88">
        <v>4</v>
      </c>
      <c r="S15" s="79">
        <f t="shared" si="1"/>
        <v>11.25</v>
      </c>
      <c r="T15" s="80" t="s">
        <v>90</v>
      </c>
      <c r="U15" s="81"/>
      <c r="V15" s="82"/>
      <c r="W15" s="82"/>
      <c r="X15" s="83"/>
      <c r="Y15" s="83"/>
      <c r="Z15" s="83"/>
    </row>
    <row r="16" spans="1:254" s="51" customFormat="1" ht="135">
      <c r="A16" s="67">
        <f t="shared" si="2"/>
        <v>13</v>
      </c>
      <c r="B16" s="67" t="s">
        <v>119</v>
      </c>
      <c r="C16" s="186"/>
      <c r="D16" s="69" t="s">
        <v>142</v>
      </c>
      <c r="E16" s="70" t="s">
        <v>143</v>
      </c>
      <c r="F16" s="67" t="s">
        <v>85</v>
      </c>
      <c r="G16" s="70" t="s">
        <v>144</v>
      </c>
      <c r="H16" s="71">
        <v>3</v>
      </c>
      <c r="I16" s="84">
        <v>15</v>
      </c>
      <c r="J16" s="73">
        <f t="shared" si="3"/>
        <v>45</v>
      </c>
      <c r="K16" s="74" t="s">
        <v>87</v>
      </c>
      <c r="L16" s="85" t="s">
        <v>145</v>
      </c>
      <c r="M16" s="76">
        <v>2</v>
      </c>
      <c r="N16" s="76">
        <v>4</v>
      </c>
      <c r="O16" s="76">
        <v>3</v>
      </c>
      <c r="P16" s="76">
        <f t="shared" si="0"/>
        <v>12</v>
      </c>
      <c r="Q16" s="77" t="s">
        <v>89</v>
      </c>
      <c r="R16" s="88">
        <v>4</v>
      </c>
      <c r="S16" s="79">
        <f t="shared" si="1"/>
        <v>11.25</v>
      </c>
      <c r="T16" s="80" t="s">
        <v>90</v>
      </c>
      <c r="U16" s="81"/>
      <c r="V16" s="82"/>
      <c r="W16" s="82"/>
      <c r="X16" s="83"/>
      <c r="Y16" s="83"/>
      <c r="Z16" s="83"/>
    </row>
    <row r="17" spans="1:26" s="51" customFormat="1" ht="150">
      <c r="A17" s="67">
        <f t="shared" si="2"/>
        <v>14</v>
      </c>
      <c r="B17" s="67" t="s">
        <v>119</v>
      </c>
      <c r="C17" s="186" t="s">
        <v>120</v>
      </c>
      <c r="D17" s="69" t="s">
        <v>146</v>
      </c>
      <c r="E17" s="70" t="s">
        <v>147</v>
      </c>
      <c r="F17" s="67" t="s">
        <v>85</v>
      </c>
      <c r="G17" s="70" t="s">
        <v>148</v>
      </c>
      <c r="H17" s="71">
        <v>3</v>
      </c>
      <c r="I17" s="84">
        <v>15</v>
      </c>
      <c r="J17" s="73">
        <f t="shared" si="3"/>
        <v>45</v>
      </c>
      <c r="K17" s="74" t="s">
        <v>87</v>
      </c>
      <c r="L17" s="85" t="s">
        <v>149</v>
      </c>
      <c r="M17" s="76">
        <v>5</v>
      </c>
      <c r="N17" s="76">
        <v>4</v>
      </c>
      <c r="O17" s="76">
        <v>3</v>
      </c>
      <c r="P17" s="76">
        <f t="shared" si="0"/>
        <v>12</v>
      </c>
      <c r="Q17" s="77" t="s">
        <v>89</v>
      </c>
      <c r="R17" s="88">
        <v>4</v>
      </c>
      <c r="S17" s="79">
        <f t="shared" si="1"/>
        <v>11.25</v>
      </c>
      <c r="T17" s="80" t="s">
        <v>90</v>
      </c>
      <c r="U17" s="81"/>
      <c r="V17" s="82"/>
      <c r="W17" s="82"/>
      <c r="X17" s="83"/>
      <c r="Y17" s="83"/>
      <c r="Z17" s="83"/>
    </row>
    <row r="18" spans="1:26" s="51" customFormat="1" ht="120">
      <c r="A18" s="67">
        <f t="shared" si="2"/>
        <v>15</v>
      </c>
      <c r="B18" s="67" t="s">
        <v>119</v>
      </c>
      <c r="C18" s="186"/>
      <c r="D18" s="69" t="s">
        <v>150</v>
      </c>
      <c r="E18" s="70" t="s">
        <v>151</v>
      </c>
      <c r="F18" s="67" t="s">
        <v>85</v>
      </c>
      <c r="G18" s="70" t="s">
        <v>152</v>
      </c>
      <c r="H18" s="71">
        <v>3</v>
      </c>
      <c r="I18" s="84">
        <v>15</v>
      </c>
      <c r="J18" s="73">
        <f t="shared" si="3"/>
        <v>45</v>
      </c>
      <c r="K18" s="74" t="s">
        <v>87</v>
      </c>
      <c r="L18" s="85" t="s">
        <v>153</v>
      </c>
      <c r="M18" s="76">
        <v>4</v>
      </c>
      <c r="N18" s="76">
        <v>4</v>
      </c>
      <c r="O18" s="76">
        <v>3</v>
      </c>
      <c r="P18" s="76">
        <f t="shared" si="0"/>
        <v>12</v>
      </c>
      <c r="Q18" s="77" t="s">
        <v>89</v>
      </c>
      <c r="R18" s="88">
        <v>4</v>
      </c>
      <c r="S18" s="79">
        <f t="shared" si="1"/>
        <v>11.25</v>
      </c>
      <c r="T18" s="80" t="s">
        <v>90</v>
      </c>
      <c r="U18" s="81"/>
      <c r="V18" s="82"/>
      <c r="W18" s="82"/>
      <c r="X18" s="83"/>
      <c r="Y18" s="83"/>
      <c r="Z18" s="83"/>
    </row>
    <row r="19" spans="1:26" s="51" customFormat="1" ht="225">
      <c r="A19" s="67">
        <f t="shared" si="2"/>
        <v>16</v>
      </c>
      <c r="B19" s="67" t="s">
        <v>119</v>
      </c>
      <c r="C19" s="186"/>
      <c r="D19" s="69" t="s">
        <v>154</v>
      </c>
      <c r="E19" s="70" t="s">
        <v>155</v>
      </c>
      <c r="F19" s="67" t="s">
        <v>85</v>
      </c>
      <c r="G19" s="70" t="s">
        <v>156</v>
      </c>
      <c r="H19" s="71">
        <v>3</v>
      </c>
      <c r="I19" s="84">
        <v>15</v>
      </c>
      <c r="J19" s="73">
        <f t="shared" si="3"/>
        <v>45</v>
      </c>
      <c r="K19" s="74" t="s">
        <v>87</v>
      </c>
      <c r="L19" s="85" t="s">
        <v>149</v>
      </c>
      <c r="M19" s="76">
        <v>5</v>
      </c>
      <c r="N19" s="76">
        <v>4</v>
      </c>
      <c r="O19" s="76">
        <v>3</v>
      </c>
      <c r="P19" s="76">
        <f t="shared" si="0"/>
        <v>12</v>
      </c>
      <c r="Q19" s="77" t="s">
        <v>89</v>
      </c>
      <c r="R19" s="88">
        <v>4</v>
      </c>
      <c r="S19" s="79">
        <f t="shared" si="1"/>
        <v>11.25</v>
      </c>
      <c r="T19" s="80" t="s">
        <v>90</v>
      </c>
      <c r="U19" s="81"/>
      <c r="V19" s="82"/>
      <c r="W19" s="82"/>
      <c r="X19" s="83"/>
      <c r="Y19" s="83"/>
      <c r="Z19" s="83"/>
    </row>
    <row r="20" spans="1:26" s="51" customFormat="1" ht="75">
      <c r="A20" s="67">
        <f t="shared" si="2"/>
        <v>17</v>
      </c>
      <c r="B20" s="67" t="s">
        <v>119</v>
      </c>
      <c r="C20" s="186"/>
      <c r="D20" s="69" t="s">
        <v>95</v>
      </c>
      <c r="E20" s="70" t="s">
        <v>157</v>
      </c>
      <c r="F20" s="67" t="s">
        <v>85</v>
      </c>
      <c r="G20" s="70" t="s">
        <v>158</v>
      </c>
      <c r="H20" s="71">
        <v>3</v>
      </c>
      <c r="I20" s="84">
        <v>15</v>
      </c>
      <c r="J20" s="73">
        <f>I20*H20</f>
        <v>45</v>
      </c>
      <c r="K20" s="74" t="s">
        <v>87</v>
      </c>
      <c r="L20" s="85" t="s">
        <v>159</v>
      </c>
      <c r="M20" s="76">
        <v>2</v>
      </c>
      <c r="N20" s="76">
        <v>4</v>
      </c>
      <c r="O20" s="76">
        <v>3</v>
      </c>
      <c r="P20" s="76">
        <f>+N20*O20</f>
        <v>12</v>
      </c>
      <c r="Q20" s="77" t="s">
        <v>89</v>
      </c>
      <c r="R20" s="88">
        <v>4</v>
      </c>
      <c r="S20" s="79">
        <f t="shared" si="1"/>
        <v>11.25</v>
      </c>
      <c r="T20" s="80" t="s">
        <v>90</v>
      </c>
      <c r="U20" s="81"/>
      <c r="V20" s="82"/>
      <c r="W20" s="82"/>
      <c r="X20" s="83"/>
      <c r="Y20" s="83"/>
      <c r="Z20" s="83"/>
    </row>
    <row r="21" spans="1:26" s="51" customFormat="1" ht="240">
      <c r="A21" s="67">
        <f t="shared" si="2"/>
        <v>18</v>
      </c>
      <c r="B21" s="67" t="s">
        <v>119</v>
      </c>
      <c r="C21" s="186"/>
      <c r="D21" s="69" t="s">
        <v>160</v>
      </c>
      <c r="E21" s="70" t="s">
        <v>161</v>
      </c>
      <c r="F21" s="67" t="s">
        <v>85</v>
      </c>
      <c r="G21" s="70" t="s">
        <v>162</v>
      </c>
      <c r="H21" s="71">
        <v>3</v>
      </c>
      <c r="I21" s="84">
        <v>15</v>
      </c>
      <c r="J21" s="73">
        <f t="shared" si="3"/>
        <v>45</v>
      </c>
      <c r="K21" s="74" t="s">
        <v>87</v>
      </c>
      <c r="L21" s="85" t="s">
        <v>163</v>
      </c>
      <c r="M21" s="76">
        <v>11</v>
      </c>
      <c r="N21" s="76">
        <v>4</v>
      </c>
      <c r="O21" s="76">
        <v>3</v>
      </c>
      <c r="P21" s="76">
        <f t="shared" si="0"/>
        <v>12</v>
      </c>
      <c r="Q21" s="77" t="s">
        <v>89</v>
      </c>
      <c r="R21" s="88">
        <v>4</v>
      </c>
      <c r="S21" s="79">
        <f t="shared" si="1"/>
        <v>11.25</v>
      </c>
      <c r="T21" s="80" t="s">
        <v>90</v>
      </c>
      <c r="U21" s="81"/>
      <c r="V21" s="82"/>
      <c r="W21" s="82"/>
      <c r="X21" s="83"/>
      <c r="Y21" s="83"/>
      <c r="Z21" s="83"/>
    </row>
    <row r="22" spans="1:26" s="51" customFormat="1" ht="195">
      <c r="A22" s="67">
        <f t="shared" si="2"/>
        <v>19</v>
      </c>
      <c r="B22" s="67" t="s">
        <v>164</v>
      </c>
      <c r="C22" s="75" t="s">
        <v>165</v>
      </c>
      <c r="D22" s="69" t="s">
        <v>166</v>
      </c>
      <c r="E22" s="70" t="s">
        <v>167</v>
      </c>
      <c r="F22" s="67" t="s">
        <v>85</v>
      </c>
      <c r="G22" s="70" t="s">
        <v>168</v>
      </c>
      <c r="H22" s="71">
        <v>3</v>
      </c>
      <c r="I22" s="84">
        <v>12</v>
      </c>
      <c r="J22" s="73">
        <f t="shared" si="3"/>
        <v>36</v>
      </c>
      <c r="K22" s="93" t="s">
        <v>89</v>
      </c>
      <c r="L22" s="85" t="s">
        <v>169</v>
      </c>
      <c r="M22" s="76">
        <v>4</v>
      </c>
      <c r="N22" s="76">
        <v>4</v>
      </c>
      <c r="O22" s="76">
        <v>3</v>
      </c>
      <c r="P22" s="76">
        <f t="shared" si="0"/>
        <v>12</v>
      </c>
      <c r="Q22" s="77" t="s">
        <v>170</v>
      </c>
      <c r="R22" s="96">
        <v>4</v>
      </c>
      <c r="S22" s="97">
        <f t="shared" si="1"/>
        <v>9</v>
      </c>
      <c r="T22" s="80" t="s">
        <v>90</v>
      </c>
      <c r="U22" s="81"/>
      <c r="V22" s="82"/>
      <c r="W22" s="82"/>
      <c r="X22" s="83"/>
      <c r="Y22" s="83"/>
      <c r="Z22" s="83"/>
    </row>
    <row r="23" spans="1:26" s="51" customFormat="1" ht="255">
      <c r="A23" s="67">
        <f t="shared" si="2"/>
        <v>20</v>
      </c>
      <c r="B23" s="67" t="s">
        <v>171</v>
      </c>
      <c r="C23" s="186" t="s">
        <v>172</v>
      </c>
      <c r="D23" s="69" t="s">
        <v>173</v>
      </c>
      <c r="E23" s="70" t="s">
        <v>174</v>
      </c>
      <c r="F23" s="67" t="s">
        <v>85</v>
      </c>
      <c r="G23" s="70" t="s">
        <v>175</v>
      </c>
      <c r="H23" s="72">
        <v>5</v>
      </c>
      <c r="I23" s="84">
        <v>15</v>
      </c>
      <c r="J23" s="73">
        <f t="shared" si="3"/>
        <v>75</v>
      </c>
      <c r="K23" s="74" t="s">
        <v>87</v>
      </c>
      <c r="L23" s="85" t="s">
        <v>176</v>
      </c>
      <c r="M23" s="76">
        <v>10</v>
      </c>
      <c r="N23" s="76">
        <v>4</v>
      </c>
      <c r="O23" s="76">
        <v>3</v>
      </c>
      <c r="P23" s="76">
        <f t="shared" si="0"/>
        <v>12</v>
      </c>
      <c r="Q23" s="77" t="s">
        <v>89</v>
      </c>
      <c r="R23" s="78">
        <v>4</v>
      </c>
      <c r="S23" s="79">
        <f t="shared" si="1"/>
        <v>18.75</v>
      </c>
      <c r="T23" s="80" t="s">
        <v>90</v>
      </c>
      <c r="U23" s="81"/>
      <c r="V23" s="82"/>
      <c r="W23" s="82"/>
      <c r="X23" s="83"/>
      <c r="Y23" s="83"/>
      <c r="Z23" s="83"/>
    </row>
    <row r="24" spans="1:26" s="51" customFormat="1" ht="90">
      <c r="A24" s="67">
        <f t="shared" si="2"/>
        <v>21</v>
      </c>
      <c r="B24" s="67" t="s">
        <v>171</v>
      </c>
      <c r="C24" s="186"/>
      <c r="D24" s="69" t="s">
        <v>177</v>
      </c>
      <c r="E24" s="90" t="s">
        <v>178</v>
      </c>
      <c r="F24" s="67" t="s">
        <v>85</v>
      </c>
      <c r="G24" s="90" t="s">
        <v>179</v>
      </c>
      <c r="H24" s="91">
        <v>5</v>
      </c>
      <c r="I24" s="91">
        <v>12</v>
      </c>
      <c r="J24" s="73">
        <f t="shared" si="3"/>
        <v>60</v>
      </c>
      <c r="K24" s="74" t="s">
        <v>87</v>
      </c>
      <c r="L24" s="98" t="s">
        <v>180</v>
      </c>
      <c r="M24" s="94">
        <v>0</v>
      </c>
      <c r="N24" s="94">
        <v>1</v>
      </c>
      <c r="O24" s="94">
        <v>1</v>
      </c>
      <c r="P24" s="76">
        <f t="shared" si="0"/>
        <v>1</v>
      </c>
      <c r="Q24" s="77" t="s">
        <v>181</v>
      </c>
      <c r="R24" s="82">
        <v>1</v>
      </c>
      <c r="S24" s="79">
        <f t="shared" si="1"/>
        <v>60</v>
      </c>
      <c r="T24" s="74" t="s">
        <v>87</v>
      </c>
      <c r="U24" s="81"/>
      <c r="V24" s="82"/>
      <c r="W24" s="82"/>
      <c r="X24" s="83"/>
      <c r="Y24" s="83"/>
      <c r="Z24" s="83"/>
    </row>
    <row r="25" spans="1:26" s="51" customFormat="1" ht="255">
      <c r="A25" s="67">
        <f t="shared" si="2"/>
        <v>22</v>
      </c>
      <c r="B25" s="67" t="s">
        <v>171</v>
      </c>
      <c r="C25" s="186"/>
      <c r="D25" s="69" t="s">
        <v>182</v>
      </c>
      <c r="E25" s="70" t="s">
        <v>183</v>
      </c>
      <c r="F25" s="67" t="s">
        <v>85</v>
      </c>
      <c r="G25" s="70" t="s">
        <v>184</v>
      </c>
      <c r="H25" s="72">
        <v>4</v>
      </c>
      <c r="I25" s="84">
        <v>15</v>
      </c>
      <c r="J25" s="73">
        <f t="shared" si="3"/>
        <v>60</v>
      </c>
      <c r="K25" s="74" t="s">
        <v>87</v>
      </c>
      <c r="L25" s="85" t="s">
        <v>185</v>
      </c>
      <c r="M25" s="76">
        <v>4</v>
      </c>
      <c r="N25" s="76">
        <v>4</v>
      </c>
      <c r="O25" s="76">
        <v>3</v>
      </c>
      <c r="P25" s="76">
        <f t="shared" si="0"/>
        <v>12</v>
      </c>
      <c r="Q25" s="77" t="s">
        <v>89</v>
      </c>
      <c r="R25" s="78">
        <v>4</v>
      </c>
      <c r="S25" s="79">
        <f t="shared" si="1"/>
        <v>15</v>
      </c>
      <c r="T25" s="80" t="s">
        <v>90</v>
      </c>
      <c r="U25" s="99" t="s">
        <v>186</v>
      </c>
      <c r="V25" s="100" t="s">
        <v>187</v>
      </c>
      <c r="W25" s="100" t="s">
        <v>188</v>
      </c>
      <c r="X25" s="101" t="s">
        <v>189</v>
      </c>
      <c r="Y25" s="83"/>
      <c r="Z25" s="83"/>
    </row>
    <row r="26" spans="1:26" s="51" customFormat="1" ht="165">
      <c r="A26" s="67">
        <f t="shared" si="2"/>
        <v>23</v>
      </c>
      <c r="B26" s="67" t="s">
        <v>171</v>
      </c>
      <c r="C26" s="186"/>
      <c r="D26" s="69" t="s">
        <v>190</v>
      </c>
      <c r="E26" s="70" t="s">
        <v>191</v>
      </c>
      <c r="F26" s="67" t="s">
        <v>85</v>
      </c>
      <c r="G26" s="70" t="s">
        <v>192</v>
      </c>
      <c r="H26" s="72">
        <v>5</v>
      </c>
      <c r="I26" s="84">
        <v>12</v>
      </c>
      <c r="J26" s="73">
        <f t="shared" si="3"/>
        <v>60</v>
      </c>
      <c r="K26" s="74" t="s">
        <v>87</v>
      </c>
      <c r="L26" s="85" t="s">
        <v>193</v>
      </c>
      <c r="M26" s="76">
        <v>3</v>
      </c>
      <c r="N26" s="76">
        <v>4</v>
      </c>
      <c r="O26" s="76">
        <v>3</v>
      </c>
      <c r="P26" s="76">
        <f t="shared" si="0"/>
        <v>12</v>
      </c>
      <c r="Q26" s="77" t="s">
        <v>89</v>
      </c>
      <c r="R26" s="78">
        <v>4</v>
      </c>
      <c r="S26" s="79">
        <f t="shared" si="1"/>
        <v>15</v>
      </c>
      <c r="T26" s="80" t="s">
        <v>90</v>
      </c>
      <c r="U26" s="81"/>
      <c r="V26" s="82"/>
      <c r="W26" s="82"/>
      <c r="X26" s="83"/>
      <c r="Y26" s="83"/>
      <c r="Z26" s="83"/>
    </row>
    <row r="27" spans="1:26" s="51" customFormat="1" ht="105">
      <c r="A27" s="67">
        <f t="shared" si="2"/>
        <v>24</v>
      </c>
      <c r="B27" s="67" t="s">
        <v>171</v>
      </c>
      <c r="C27" s="186"/>
      <c r="D27" s="69" t="s">
        <v>194</v>
      </c>
      <c r="E27" s="70" t="s">
        <v>195</v>
      </c>
      <c r="F27" s="67" t="s">
        <v>85</v>
      </c>
      <c r="G27" s="70" t="s">
        <v>196</v>
      </c>
      <c r="H27" s="72">
        <v>3</v>
      </c>
      <c r="I27" s="84">
        <v>15</v>
      </c>
      <c r="J27" s="73">
        <f t="shared" si="3"/>
        <v>45</v>
      </c>
      <c r="K27" s="74" t="s">
        <v>87</v>
      </c>
      <c r="L27" s="85" t="s">
        <v>197</v>
      </c>
      <c r="M27" s="76">
        <v>3</v>
      </c>
      <c r="N27" s="76">
        <v>4</v>
      </c>
      <c r="O27" s="76">
        <v>3</v>
      </c>
      <c r="P27" s="76">
        <f t="shared" si="0"/>
        <v>12</v>
      </c>
      <c r="Q27" s="77" t="s">
        <v>198</v>
      </c>
      <c r="R27" s="78">
        <v>4</v>
      </c>
      <c r="S27" s="79">
        <f>+J26/R27</f>
        <v>15</v>
      </c>
      <c r="T27" s="80" t="s">
        <v>90</v>
      </c>
      <c r="U27" s="81"/>
      <c r="V27" s="82"/>
      <c r="W27" s="82"/>
      <c r="X27" s="83"/>
      <c r="Y27" s="83"/>
      <c r="Z27" s="83"/>
    </row>
    <row r="28" spans="1:26" s="51" customFormat="1" ht="60">
      <c r="A28" s="67">
        <f t="shared" si="2"/>
        <v>25</v>
      </c>
      <c r="B28" s="67" t="s">
        <v>199</v>
      </c>
      <c r="C28" s="186" t="s">
        <v>200</v>
      </c>
      <c r="D28" s="69" t="s">
        <v>201</v>
      </c>
      <c r="E28" s="70" t="s">
        <v>202</v>
      </c>
      <c r="F28" s="67" t="s">
        <v>85</v>
      </c>
      <c r="G28" s="70" t="s">
        <v>203</v>
      </c>
      <c r="H28" s="71">
        <v>3</v>
      </c>
      <c r="I28" s="84">
        <v>15</v>
      </c>
      <c r="J28" s="73">
        <f t="shared" si="3"/>
        <v>45</v>
      </c>
      <c r="K28" s="74" t="s">
        <v>87</v>
      </c>
      <c r="L28" s="70" t="s">
        <v>204</v>
      </c>
      <c r="M28" s="75">
        <v>3</v>
      </c>
      <c r="N28" s="76">
        <v>4</v>
      </c>
      <c r="O28" s="76">
        <v>3</v>
      </c>
      <c r="P28" s="76">
        <f t="shared" si="0"/>
        <v>12</v>
      </c>
      <c r="Q28" s="77" t="s">
        <v>89</v>
      </c>
      <c r="R28" s="78">
        <v>4</v>
      </c>
      <c r="S28" s="79">
        <f t="shared" ref="S28:S55" si="4">+J28/R28</f>
        <v>11.25</v>
      </c>
      <c r="T28" s="80" t="s">
        <v>90</v>
      </c>
      <c r="U28" s="81"/>
      <c r="V28" s="82"/>
      <c r="W28" s="82"/>
      <c r="X28" s="83"/>
      <c r="Y28" s="83"/>
      <c r="Z28" s="83"/>
    </row>
    <row r="29" spans="1:26" s="51" customFormat="1" ht="165">
      <c r="A29" s="67">
        <f t="shared" si="2"/>
        <v>26</v>
      </c>
      <c r="B29" s="67" t="s">
        <v>199</v>
      </c>
      <c r="C29" s="186"/>
      <c r="D29" s="69" t="s">
        <v>205</v>
      </c>
      <c r="E29" s="70" t="s">
        <v>206</v>
      </c>
      <c r="F29" s="67" t="s">
        <v>85</v>
      </c>
      <c r="G29" s="70" t="s">
        <v>207</v>
      </c>
      <c r="H29" s="71">
        <v>5</v>
      </c>
      <c r="I29" s="84">
        <v>15</v>
      </c>
      <c r="J29" s="73">
        <f t="shared" si="3"/>
        <v>75</v>
      </c>
      <c r="K29" s="74" t="s">
        <v>87</v>
      </c>
      <c r="L29" s="70" t="s">
        <v>208</v>
      </c>
      <c r="M29" s="75">
        <v>2</v>
      </c>
      <c r="N29" s="76">
        <v>4</v>
      </c>
      <c r="O29" s="76">
        <v>2</v>
      </c>
      <c r="P29" s="76">
        <f t="shared" si="0"/>
        <v>8</v>
      </c>
      <c r="Q29" s="77" t="s">
        <v>198</v>
      </c>
      <c r="R29" s="78">
        <v>3</v>
      </c>
      <c r="S29" s="79">
        <f t="shared" si="4"/>
        <v>25</v>
      </c>
      <c r="T29" s="93" t="s">
        <v>89</v>
      </c>
      <c r="U29" s="81"/>
      <c r="V29" s="82"/>
      <c r="W29" s="82"/>
      <c r="X29" s="83"/>
      <c r="Y29" s="83"/>
      <c r="Z29" s="83"/>
    </row>
    <row r="30" spans="1:26" s="51" customFormat="1" ht="225">
      <c r="A30" s="67">
        <f t="shared" si="2"/>
        <v>27</v>
      </c>
      <c r="B30" s="67" t="s">
        <v>199</v>
      </c>
      <c r="C30" s="186"/>
      <c r="D30" s="69" t="s">
        <v>209</v>
      </c>
      <c r="E30" s="70" t="s">
        <v>210</v>
      </c>
      <c r="F30" s="67" t="s">
        <v>85</v>
      </c>
      <c r="G30" s="70" t="s">
        <v>211</v>
      </c>
      <c r="H30" s="71">
        <v>3</v>
      </c>
      <c r="I30" s="84">
        <v>15</v>
      </c>
      <c r="J30" s="73">
        <f t="shared" si="3"/>
        <v>45</v>
      </c>
      <c r="K30" s="74" t="s">
        <v>87</v>
      </c>
      <c r="L30" s="70" t="s">
        <v>212</v>
      </c>
      <c r="M30" s="75">
        <v>5</v>
      </c>
      <c r="N30" s="76">
        <v>4</v>
      </c>
      <c r="O30" s="76">
        <v>3</v>
      </c>
      <c r="P30" s="76">
        <f t="shared" si="0"/>
        <v>12</v>
      </c>
      <c r="Q30" s="77" t="s">
        <v>89</v>
      </c>
      <c r="R30" s="78">
        <v>4</v>
      </c>
      <c r="S30" s="79">
        <f t="shared" si="4"/>
        <v>11.25</v>
      </c>
      <c r="T30" s="80" t="s">
        <v>90</v>
      </c>
      <c r="U30" s="81"/>
      <c r="V30" s="82"/>
      <c r="W30" s="82"/>
      <c r="X30" s="83"/>
      <c r="Y30" s="83"/>
      <c r="Z30" s="83"/>
    </row>
    <row r="31" spans="1:26" s="51" customFormat="1" ht="210">
      <c r="A31" s="67">
        <f t="shared" si="2"/>
        <v>28</v>
      </c>
      <c r="B31" s="67" t="s">
        <v>213</v>
      </c>
      <c r="C31" s="186" t="s">
        <v>214</v>
      </c>
      <c r="D31" s="69" t="s">
        <v>215</v>
      </c>
      <c r="E31" s="70" t="s">
        <v>216</v>
      </c>
      <c r="F31" s="67" t="s">
        <v>85</v>
      </c>
      <c r="G31" s="70" t="s">
        <v>217</v>
      </c>
      <c r="H31" s="71">
        <v>2</v>
      </c>
      <c r="I31" s="84">
        <v>12</v>
      </c>
      <c r="J31" s="73">
        <f t="shared" si="3"/>
        <v>24</v>
      </c>
      <c r="K31" s="93" t="s">
        <v>89</v>
      </c>
      <c r="L31" s="85" t="s">
        <v>218</v>
      </c>
      <c r="M31" s="76">
        <v>5</v>
      </c>
      <c r="N31" s="76">
        <v>4</v>
      </c>
      <c r="O31" s="76">
        <v>3</v>
      </c>
      <c r="P31" s="76">
        <f t="shared" si="0"/>
        <v>12</v>
      </c>
      <c r="Q31" s="77" t="s">
        <v>89</v>
      </c>
      <c r="R31" s="78">
        <v>4</v>
      </c>
      <c r="S31" s="79">
        <f t="shared" si="4"/>
        <v>6</v>
      </c>
      <c r="T31" s="95" t="s">
        <v>129</v>
      </c>
      <c r="U31" s="81"/>
      <c r="V31" s="82"/>
      <c r="W31" s="82"/>
      <c r="X31" s="83"/>
      <c r="Y31" s="83"/>
      <c r="Z31" s="83"/>
    </row>
    <row r="32" spans="1:26" s="51" customFormat="1" ht="150">
      <c r="A32" s="67">
        <f t="shared" si="2"/>
        <v>29</v>
      </c>
      <c r="B32" s="67" t="s">
        <v>213</v>
      </c>
      <c r="C32" s="186"/>
      <c r="D32" s="69" t="s">
        <v>219</v>
      </c>
      <c r="E32" s="70" t="s">
        <v>220</v>
      </c>
      <c r="F32" s="67" t="s">
        <v>85</v>
      </c>
      <c r="G32" s="70" t="s">
        <v>221</v>
      </c>
      <c r="H32" s="71">
        <v>2</v>
      </c>
      <c r="I32" s="84">
        <v>12</v>
      </c>
      <c r="J32" s="73">
        <f t="shared" si="3"/>
        <v>24</v>
      </c>
      <c r="K32" s="93" t="s">
        <v>89</v>
      </c>
      <c r="L32" s="85" t="s">
        <v>222</v>
      </c>
      <c r="M32" s="76">
        <v>5</v>
      </c>
      <c r="N32" s="76">
        <v>4</v>
      </c>
      <c r="O32" s="76">
        <v>3</v>
      </c>
      <c r="P32" s="76">
        <f t="shared" si="0"/>
        <v>12</v>
      </c>
      <c r="Q32" s="77" t="s">
        <v>89</v>
      </c>
      <c r="R32" s="78">
        <v>4</v>
      </c>
      <c r="S32" s="79">
        <f t="shared" si="4"/>
        <v>6</v>
      </c>
      <c r="T32" s="95" t="s">
        <v>129</v>
      </c>
      <c r="U32" s="81"/>
      <c r="V32" s="82"/>
      <c r="W32" s="82"/>
      <c r="X32" s="83"/>
      <c r="Y32" s="83"/>
      <c r="Z32" s="83"/>
    </row>
    <row r="33" spans="1:26" s="51" customFormat="1" ht="225">
      <c r="A33" s="67">
        <f t="shared" si="2"/>
        <v>30</v>
      </c>
      <c r="B33" s="67" t="s">
        <v>213</v>
      </c>
      <c r="C33" s="186"/>
      <c r="D33" s="69" t="s">
        <v>223</v>
      </c>
      <c r="E33" s="70" t="s">
        <v>224</v>
      </c>
      <c r="F33" s="67" t="s">
        <v>85</v>
      </c>
      <c r="G33" s="70" t="s">
        <v>225</v>
      </c>
      <c r="H33" s="71">
        <v>1</v>
      </c>
      <c r="I33" s="84">
        <v>9</v>
      </c>
      <c r="J33" s="73">
        <f t="shared" si="3"/>
        <v>9</v>
      </c>
      <c r="K33" s="95" t="s">
        <v>129</v>
      </c>
      <c r="L33" s="85" t="s">
        <v>226</v>
      </c>
      <c r="M33" s="76">
        <v>4</v>
      </c>
      <c r="N33" s="76">
        <v>4</v>
      </c>
      <c r="O33" s="76">
        <v>3</v>
      </c>
      <c r="P33" s="76">
        <f t="shared" si="0"/>
        <v>12</v>
      </c>
      <c r="Q33" s="77" t="s">
        <v>89</v>
      </c>
      <c r="R33" s="78">
        <v>4</v>
      </c>
      <c r="S33" s="79">
        <f t="shared" si="4"/>
        <v>2.25</v>
      </c>
      <c r="T33" s="95" t="s">
        <v>129</v>
      </c>
      <c r="U33" s="81"/>
      <c r="V33" s="82"/>
      <c r="W33" s="82"/>
      <c r="X33" s="83"/>
      <c r="Y33" s="83"/>
      <c r="Z33" s="83"/>
    </row>
    <row r="34" spans="1:26" s="51" customFormat="1" ht="165">
      <c r="A34" s="67">
        <f t="shared" si="2"/>
        <v>31</v>
      </c>
      <c r="B34" s="67" t="s">
        <v>213</v>
      </c>
      <c r="C34" s="186"/>
      <c r="D34" s="69" t="s">
        <v>227</v>
      </c>
      <c r="E34" s="70" t="s">
        <v>228</v>
      </c>
      <c r="F34" s="67" t="s">
        <v>85</v>
      </c>
      <c r="G34" s="70" t="s">
        <v>229</v>
      </c>
      <c r="H34" s="71">
        <v>2</v>
      </c>
      <c r="I34" s="84">
        <v>12</v>
      </c>
      <c r="J34" s="73">
        <f t="shared" si="3"/>
        <v>24</v>
      </c>
      <c r="K34" s="93" t="s">
        <v>89</v>
      </c>
      <c r="L34" s="85" t="s">
        <v>230</v>
      </c>
      <c r="M34" s="76">
        <v>4</v>
      </c>
      <c r="N34" s="76">
        <v>4</v>
      </c>
      <c r="O34" s="76">
        <v>3</v>
      </c>
      <c r="P34" s="76">
        <f t="shared" si="0"/>
        <v>12</v>
      </c>
      <c r="Q34" s="77" t="s">
        <v>89</v>
      </c>
      <c r="R34" s="78">
        <v>4</v>
      </c>
      <c r="S34" s="79">
        <f t="shared" si="4"/>
        <v>6</v>
      </c>
      <c r="T34" s="95" t="s">
        <v>129</v>
      </c>
      <c r="U34" s="81"/>
      <c r="V34" s="82"/>
      <c r="W34" s="82"/>
      <c r="X34" s="83"/>
      <c r="Y34" s="83"/>
      <c r="Z34" s="83"/>
    </row>
    <row r="35" spans="1:26" s="51" customFormat="1" ht="180">
      <c r="A35" s="67">
        <f t="shared" si="2"/>
        <v>32</v>
      </c>
      <c r="B35" s="67" t="s">
        <v>213</v>
      </c>
      <c r="C35" s="186"/>
      <c r="D35" s="69" t="s">
        <v>231</v>
      </c>
      <c r="E35" s="70" t="s">
        <v>232</v>
      </c>
      <c r="F35" s="67" t="s">
        <v>85</v>
      </c>
      <c r="G35" s="70" t="s">
        <v>233</v>
      </c>
      <c r="H35" s="71">
        <v>1</v>
      </c>
      <c r="I35" s="84">
        <v>9</v>
      </c>
      <c r="J35" s="73">
        <f t="shared" si="3"/>
        <v>9</v>
      </c>
      <c r="K35" s="95" t="s">
        <v>129</v>
      </c>
      <c r="L35" s="85" t="s">
        <v>234</v>
      </c>
      <c r="M35" s="76">
        <v>3</v>
      </c>
      <c r="N35" s="76">
        <v>4</v>
      </c>
      <c r="O35" s="76">
        <v>3</v>
      </c>
      <c r="P35" s="76">
        <f t="shared" si="0"/>
        <v>12</v>
      </c>
      <c r="Q35" s="77" t="s">
        <v>89</v>
      </c>
      <c r="R35" s="78">
        <v>4</v>
      </c>
      <c r="S35" s="79">
        <f t="shared" si="4"/>
        <v>2.25</v>
      </c>
      <c r="T35" s="95" t="s">
        <v>129</v>
      </c>
      <c r="U35" s="81"/>
      <c r="V35" s="82"/>
      <c r="W35" s="82"/>
      <c r="X35" s="83"/>
      <c r="Y35" s="83"/>
      <c r="Z35" s="83"/>
    </row>
    <row r="36" spans="1:26" s="51" customFormat="1" ht="120">
      <c r="A36" s="67">
        <f t="shared" si="2"/>
        <v>33</v>
      </c>
      <c r="B36" s="67" t="s">
        <v>213</v>
      </c>
      <c r="C36" s="186"/>
      <c r="D36" s="69" t="s">
        <v>235</v>
      </c>
      <c r="E36" s="70" t="s">
        <v>236</v>
      </c>
      <c r="F36" s="67" t="s">
        <v>85</v>
      </c>
      <c r="G36" s="70" t="s">
        <v>237</v>
      </c>
      <c r="H36" s="102">
        <v>3</v>
      </c>
      <c r="I36" s="84">
        <v>12</v>
      </c>
      <c r="J36" s="73">
        <f t="shared" si="3"/>
        <v>36</v>
      </c>
      <c r="K36" s="93" t="s">
        <v>89</v>
      </c>
      <c r="L36" s="85" t="s">
        <v>238</v>
      </c>
      <c r="M36" s="76">
        <v>3</v>
      </c>
      <c r="N36" s="76">
        <v>4</v>
      </c>
      <c r="O36" s="76">
        <v>3</v>
      </c>
      <c r="P36" s="76">
        <f t="shared" si="0"/>
        <v>12</v>
      </c>
      <c r="Q36" s="77" t="s">
        <v>89</v>
      </c>
      <c r="R36" s="78">
        <v>4</v>
      </c>
      <c r="S36" s="79">
        <f t="shared" si="4"/>
        <v>9</v>
      </c>
      <c r="T36" s="80" t="s">
        <v>90</v>
      </c>
      <c r="U36" s="81"/>
      <c r="V36" s="82"/>
      <c r="W36" s="82"/>
      <c r="X36" s="83"/>
      <c r="Y36" s="83"/>
      <c r="Z36" s="83"/>
    </row>
    <row r="37" spans="1:26" s="51" customFormat="1" ht="285">
      <c r="A37" s="67">
        <f t="shared" si="2"/>
        <v>34</v>
      </c>
      <c r="B37" s="67" t="s">
        <v>213</v>
      </c>
      <c r="C37" s="186"/>
      <c r="D37" s="69" t="s">
        <v>239</v>
      </c>
      <c r="E37" s="70" t="s">
        <v>240</v>
      </c>
      <c r="F37" s="67" t="s">
        <v>85</v>
      </c>
      <c r="G37" s="70" t="s">
        <v>241</v>
      </c>
      <c r="H37" s="102">
        <v>2</v>
      </c>
      <c r="I37" s="84">
        <v>12</v>
      </c>
      <c r="J37" s="73">
        <f t="shared" si="3"/>
        <v>24</v>
      </c>
      <c r="K37" s="93" t="s">
        <v>89</v>
      </c>
      <c r="L37" s="85" t="s">
        <v>242</v>
      </c>
      <c r="M37" s="76">
        <v>3</v>
      </c>
      <c r="N37" s="76">
        <v>4</v>
      </c>
      <c r="O37" s="76">
        <v>3</v>
      </c>
      <c r="P37" s="76">
        <f t="shared" si="0"/>
        <v>12</v>
      </c>
      <c r="Q37" s="77" t="s">
        <v>89</v>
      </c>
      <c r="R37" s="78">
        <v>4</v>
      </c>
      <c r="S37" s="79">
        <f t="shared" si="4"/>
        <v>6</v>
      </c>
      <c r="T37" s="95" t="s">
        <v>129</v>
      </c>
      <c r="U37" s="81"/>
      <c r="V37" s="82"/>
      <c r="W37" s="82"/>
      <c r="X37" s="83"/>
      <c r="Y37" s="83"/>
      <c r="Z37" s="83"/>
    </row>
    <row r="38" spans="1:26" s="51" customFormat="1" ht="300">
      <c r="A38" s="67">
        <f t="shared" si="2"/>
        <v>35</v>
      </c>
      <c r="B38" s="67" t="s">
        <v>213</v>
      </c>
      <c r="C38" s="186"/>
      <c r="D38" s="69" t="s">
        <v>243</v>
      </c>
      <c r="E38" s="70" t="s">
        <v>244</v>
      </c>
      <c r="F38" s="67" t="s">
        <v>85</v>
      </c>
      <c r="G38" s="70" t="s">
        <v>245</v>
      </c>
      <c r="H38" s="102">
        <v>3</v>
      </c>
      <c r="I38" s="84">
        <v>15</v>
      </c>
      <c r="J38" s="73">
        <f t="shared" si="3"/>
        <v>45</v>
      </c>
      <c r="K38" s="74" t="s">
        <v>87</v>
      </c>
      <c r="L38" s="85" t="s">
        <v>246</v>
      </c>
      <c r="M38" s="76">
        <v>5</v>
      </c>
      <c r="N38" s="76">
        <v>4</v>
      </c>
      <c r="O38" s="76">
        <v>3</v>
      </c>
      <c r="P38" s="76">
        <f t="shared" si="0"/>
        <v>12</v>
      </c>
      <c r="Q38" s="77" t="s">
        <v>89</v>
      </c>
      <c r="R38" s="78">
        <v>4</v>
      </c>
      <c r="S38" s="79">
        <f t="shared" si="4"/>
        <v>11.25</v>
      </c>
      <c r="T38" s="80" t="s">
        <v>90</v>
      </c>
      <c r="U38" s="81"/>
      <c r="V38" s="82"/>
      <c r="W38" s="82"/>
      <c r="X38" s="83"/>
      <c r="Y38" s="83"/>
      <c r="Z38" s="83"/>
    </row>
    <row r="39" spans="1:26" s="51" customFormat="1" ht="270">
      <c r="A39" s="67">
        <f t="shared" si="2"/>
        <v>36</v>
      </c>
      <c r="B39" s="67" t="s">
        <v>213</v>
      </c>
      <c r="C39" s="186"/>
      <c r="D39" s="69" t="s">
        <v>247</v>
      </c>
      <c r="E39" s="70" t="s">
        <v>248</v>
      </c>
      <c r="F39" s="67" t="s">
        <v>85</v>
      </c>
      <c r="G39" s="70" t="s">
        <v>249</v>
      </c>
      <c r="H39" s="102">
        <v>2</v>
      </c>
      <c r="I39" s="84">
        <v>12</v>
      </c>
      <c r="J39" s="73">
        <f t="shared" si="3"/>
        <v>24</v>
      </c>
      <c r="K39" s="93" t="s">
        <v>89</v>
      </c>
      <c r="L39" s="70" t="s">
        <v>250</v>
      </c>
      <c r="M39" s="75">
        <v>5</v>
      </c>
      <c r="N39" s="76">
        <v>4</v>
      </c>
      <c r="O39" s="76">
        <v>3</v>
      </c>
      <c r="P39" s="76">
        <f t="shared" si="0"/>
        <v>12</v>
      </c>
      <c r="Q39" s="77" t="s">
        <v>89</v>
      </c>
      <c r="R39" s="78">
        <v>4</v>
      </c>
      <c r="S39" s="79">
        <f t="shared" si="4"/>
        <v>6</v>
      </c>
      <c r="T39" s="95" t="s">
        <v>129</v>
      </c>
      <c r="U39" s="81"/>
      <c r="V39" s="82"/>
      <c r="W39" s="82"/>
      <c r="X39" s="83"/>
      <c r="Y39" s="83"/>
      <c r="Z39" s="83"/>
    </row>
    <row r="40" spans="1:26" s="51" customFormat="1" ht="180">
      <c r="A40" s="67">
        <f t="shared" si="2"/>
        <v>37</v>
      </c>
      <c r="B40" s="67" t="s">
        <v>213</v>
      </c>
      <c r="C40" s="186"/>
      <c r="D40" s="69" t="s">
        <v>251</v>
      </c>
      <c r="E40" s="70" t="s">
        <v>252</v>
      </c>
      <c r="F40" s="67" t="s">
        <v>85</v>
      </c>
      <c r="G40" s="70" t="s">
        <v>253</v>
      </c>
      <c r="H40" s="71">
        <v>3</v>
      </c>
      <c r="I40" s="84">
        <v>15</v>
      </c>
      <c r="J40" s="73">
        <f t="shared" si="3"/>
        <v>45</v>
      </c>
      <c r="K40" s="74" t="s">
        <v>87</v>
      </c>
      <c r="L40" s="85" t="s">
        <v>254</v>
      </c>
      <c r="M40" s="76">
        <v>4</v>
      </c>
      <c r="N40" s="76">
        <v>4</v>
      </c>
      <c r="O40" s="76">
        <v>3</v>
      </c>
      <c r="P40" s="76">
        <f t="shared" si="0"/>
        <v>12</v>
      </c>
      <c r="Q40" s="77" t="s">
        <v>89</v>
      </c>
      <c r="R40" s="78">
        <v>4</v>
      </c>
      <c r="S40" s="79">
        <f t="shared" si="4"/>
        <v>11.25</v>
      </c>
      <c r="T40" s="80" t="s">
        <v>90</v>
      </c>
      <c r="U40" s="81"/>
      <c r="V40" s="82"/>
      <c r="W40" s="82"/>
      <c r="X40" s="83"/>
      <c r="Y40" s="83"/>
      <c r="Z40" s="83"/>
    </row>
    <row r="41" spans="1:26" s="51" customFormat="1" ht="225">
      <c r="A41" s="67">
        <f t="shared" si="2"/>
        <v>38</v>
      </c>
      <c r="B41" s="67" t="s">
        <v>255</v>
      </c>
      <c r="C41" s="186" t="s">
        <v>256</v>
      </c>
      <c r="D41" s="69" t="s">
        <v>257</v>
      </c>
      <c r="E41" s="70" t="s">
        <v>258</v>
      </c>
      <c r="F41" s="67" t="s">
        <v>85</v>
      </c>
      <c r="G41" s="70" t="s">
        <v>259</v>
      </c>
      <c r="H41" s="71">
        <v>3</v>
      </c>
      <c r="I41" s="84">
        <v>15</v>
      </c>
      <c r="J41" s="73">
        <f t="shared" si="3"/>
        <v>45</v>
      </c>
      <c r="K41" s="74" t="s">
        <v>87</v>
      </c>
      <c r="L41" s="85" t="s">
        <v>260</v>
      </c>
      <c r="M41" s="76">
        <v>7</v>
      </c>
      <c r="N41" s="76">
        <v>4</v>
      </c>
      <c r="O41" s="76">
        <v>3</v>
      </c>
      <c r="P41" s="76">
        <f t="shared" si="0"/>
        <v>12</v>
      </c>
      <c r="Q41" s="77" t="s">
        <v>89</v>
      </c>
      <c r="R41" s="78">
        <v>4</v>
      </c>
      <c r="S41" s="79">
        <f t="shared" si="4"/>
        <v>11.25</v>
      </c>
      <c r="T41" s="103" t="s">
        <v>90</v>
      </c>
      <c r="U41" s="81"/>
      <c r="V41" s="82"/>
      <c r="W41" s="82"/>
      <c r="X41" s="83"/>
      <c r="Y41" s="83"/>
      <c r="Z41" s="83"/>
    </row>
    <row r="42" spans="1:26" s="51" customFormat="1" ht="105">
      <c r="A42" s="67">
        <f t="shared" si="2"/>
        <v>39</v>
      </c>
      <c r="B42" s="67" t="s">
        <v>255</v>
      </c>
      <c r="C42" s="186"/>
      <c r="D42" s="104" t="s">
        <v>261</v>
      </c>
      <c r="E42" s="70" t="s">
        <v>262</v>
      </c>
      <c r="F42" s="67" t="s">
        <v>85</v>
      </c>
      <c r="G42" s="105" t="s">
        <v>263</v>
      </c>
      <c r="H42" s="106">
        <v>2</v>
      </c>
      <c r="I42" s="84">
        <v>15</v>
      </c>
      <c r="J42" s="73">
        <f t="shared" si="3"/>
        <v>30</v>
      </c>
      <c r="K42" s="107" t="s">
        <v>89</v>
      </c>
      <c r="L42" s="108" t="s">
        <v>264</v>
      </c>
      <c r="M42" s="109">
        <v>4</v>
      </c>
      <c r="N42" s="75">
        <v>4</v>
      </c>
      <c r="O42" s="75">
        <v>3</v>
      </c>
      <c r="P42" s="76">
        <f t="shared" si="0"/>
        <v>12</v>
      </c>
      <c r="Q42" s="77" t="s">
        <v>89</v>
      </c>
      <c r="R42" s="78">
        <v>4</v>
      </c>
      <c r="S42" s="110">
        <f t="shared" si="4"/>
        <v>7.5</v>
      </c>
      <c r="T42" s="111" t="s">
        <v>129</v>
      </c>
      <c r="U42" s="112"/>
      <c r="V42" s="82"/>
      <c r="W42" s="82"/>
      <c r="X42" s="83"/>
      <c r="Y42" s="83"/>
      <c r="Z42" s="83"/>
    </row>
    <row r="43" spans="1:26" s="51" customFormat="1" ht="135">
      <c r="A43" s="67">
        <f t="shared" si="2"/>
        <v>40</v>
      </c>
      <c r="B43" s="67" t="s">
        <v>255</v>
      </c>
      <c r="C43" s="186"/>
      <c r="D43" s="104" t="s">
        <v>265</v>
      </c>
      <c r="E43" s="105" t="s">
        <v>266</v>
      </c>
      <c r="F43" s="67" t="s">
        <v>85</v>
      </c>
      <c r="G43" s="105" t="s">
        <v>267</v>
      </c>
      <c r="H43" s="106">
        <v>3</v>
      </c>
      <c r="I43" s="84">
        <v>15</v>
      </c>
      <c r="J43" s="73">
        <f t="shared" si="3"/>
        <v>45</v>
      </c>
      <c r="K43" s="74" t="s">
        <v>87</v>
      </c>
      <c r="L43" s="108" t="s">
        <v>268</v>
      </c>
      <c r="M43" s="109">
        <v>7</v>
      </c>
      <c r="N43" s="75">
        <v>4</v>
      </c>
      <c r="O43" s="75">
        <v>3</v>
      </c>
      <c r="P43" s="76">
        <f t="shared" si="0"/>
        <v>12</v>
      </c>
      <c r="Q43" s="77" t="s">
        <v>89</v>
      </c>
      <c r="R43" s="78">
        <v>4</v>
      </c>
      <c r="S43" s="79">
        <f t="shared" si="4"/>
        <v>11.25</v>
      </c>
      <c r="T43" s="113" t="s">
        <v>90</v>
      </c>
      <c r="U43" s="81"/>
      <c r="V43" s="82"/>
      <c r="W43" s="82"/>
      <c r="X43" s="83"/>
      <c r="Y43" s="83"/>
      <c r="Z43" s="83"/>
    </row>
    <row r="44" spans="1:26" s="51" customFormat="1" ht="180">
      <c r="A44" s="67">
        <f t="shared" si="2"/>
        <v>41</v>
      </c>
      <c r="B44" s="67" t="s">
        <v>255</v>
      </c>
      <c r="C44" s="186"/>
      <c r="D44" s="104" t="s">
        <v>269</v>
      </c>
      <c r="E44" s="105" t="s">
        <v>270</v>
      </c>
      <c r="F44" s="67" t="s">
        <v>85</v>
      </c>
      <c r="G44" s="105" t="s">
        <v>271</v>
      </c>
      <c r="H44" s="106">
        <v>3</v>
      </c>
      <c r="I44" s="84">
        <v>15</v>
      </c>
      <c r="J44" s="73">
        <f t="shared" si="3"/>
        <v>45</v>
      </c>
      <c r="K44" s="74" t="s">
        <v>87</v>
      </c>
      <c r="L44" s="108" t="s">
        <v>272</v>
      </c>
      <c r="M44" s="109">
        <v>5</v>
      </c>
      <c r="N44" s="75">
        <v>4</v>
      </c>
      <c r="O44" s="75">
        <v>3</v>
      </c>
      <c r="P44" s="76">
        <f t="shared" si="0"/>
        <v>12</v>
      </c>
      <c r="Q44" s="77" t="s">
        <v>89</v>
      </c>
      <c r="R44" s="78">
        <v>4</v>
      </c>
      <c r="S44" s="79">
        <f t="shared" si="4"/>
        <v>11.25</v>
      </c>
      <c r="T44" s="80" t="s">
        <v>90</v>
      </c>
      <c r="U44" s="81"/>
      <c r="V44" s="82"/>
      <c r="W44" s="82"/>
      <c r="X44" s="83"/>
      <c r="Y44" s="83"/>
      <c r="Z44" s="83"/>
    </row>
    <row r="45" spans="1:26" s="51" customFormat="1" ht="165">
      <c r="A45" s="67">
        <f t="shared" si="2"/>
        <v>42</v>
      </c>
      <c r="B45" s="67" t="s">
        <v>255</v>
      </c>
      <c r="C45" s="186"/>
      <c r="D45" s="114" t="s">
        <v>273</v>
      </c>
      <c r="E45" s="105" t="s">
        <v>274</v>
      </c>
      <c r="F45" s="67" t="s">
        <v>85</v>
      </c>
      <c r="G45" s="105" t="s">
        <v>275</v>
      </c>
      <c r="H45" s="106">
        <v>3</v>
      </c>
      <c r="I45" s="84">
        <v>12</v>
      </c>
      <c r="J45" s="73">
        <f t="shared" si="3"/>
        <v>36</v>
      </c>
      <c r="K45" s="74" t="s">
        <v>87</v>
      </c>
      <c r="L45" s="108" t="s">
        <v>276</v>
      </c>
      <c r="M45" s="109">
        <v>8</v>
      </c>
      <c r="N45" s="75">
        <v>4</v>
      </c>
      <c r="O45" s="75">
        <v>3</v>
      </c>
      <c r="P45" s="76">
        <f t="shared" si="0"/>
        <v>12</v>
      </c>
      <c r="Q45" s="77" t="s">
        <v>89</v>
      </c>
      <c r="R45" s="78">
        <v>4</v>
      </c>
      <c r="S45" s="79">
        <f t="shared" si="4"/>
        <v>9</v>
      </c>
      <c r="T45" s="80" t="s">
        <v>90</v>
      </c>
      <c r="U45" s="81"/>
      <c r="V45" s="82"/>
      <c r="W45" s="82"/>
      <c r="X45" s="83"/>
      <c r="Y45" s="83"/>
      <c r="Z45" s="83"/>
    </row>
    <row r="46" spans="1:26" s="51" customFormat="1" ht="105">
      <c r="A46" s="67">
        <f t="shared" si="2"/>
        <v>43</v>
      </c>
      <c r="B46" s="67" t="s">
        <v>277</v>
      </c>
      <c r="C46" s="186" t="s">
        <v>278</v>
      </c>
      <c r="D46" s="69" t="s">
        <v>279</v>
      </c>
      <c r="E46" s="70" t="s">
        <v>280</v>
      </c>
      <c r="F46" s="67" t="s">
        <v>85</v>
      </c>
      <c r="G46" s="70" t="s">
        <v>281</v>
      </c>
      <c r="H46" s="115">
        <v>3</v>
      </c>
      <c r="I46" s="84">
        <v>15</v>
      </c>
      <c r="J46" s="73">
        <v>45</v>
      </c>
      <c r="K46" s="74" t="s">
        <v>87</v>
      </c>
      <c r="L46" s="70" t="s">
        <v>282</v>
      </c>
      <c r="M46" s="75">
        <v>4</v>
      </c>
      <c r="N46" s="87">
        <v>4</v>
      </c>
      <c r="O46" s="87">
        <v>3</v>
      </c>
      <c r="P46" s="76">
        <v>12</v>
      </c>
      <c r="Q46" s="77" t="s">
        <v>89</v>
      </c>
      <c r="R46" s="78">
        <v>4</v>
      </c>
      <c r="S46" s="79">
        <v>11.25</v>
      </c>
      <c r="T46" s="80" t="s">
        <v>90</v>
      </c>
      <c r="U46" s="81"/>
      <c r="V46" s="82"/>
      <c r="W46" s="82"/>
      <c r="X46" s="83"/>
      <c r="Y46" s="83"/>
      <c r="Z46" s="83"/>
    </row>
    <row r="47" spans="1:26" s="51" customFormat="1" ht="75">
      <c r="A47" s="67">
        <f t="shared" si="2"/>
        <v>44</v>
      </c>
      <c r="B47" s="67" t="s">
        <v>277</v>
      </c>
      <c r="C47" s="186"/>
      <c r="D47" s="116" t="s">
        <v>283</v>
      </c>
      <c r="E47" s="70" t="s">
        <v>284</v>
      </c>
      <c r="F47" s="67" t="s">
        <v>85</v>
      </c>
      <c r="G47" s="70" t="s">
        <v>285</v>
      </c>
      <c r="H47" s="115">
        <v>2</v>
      </c>
      <c r="I47" s="84">
        <v>15</v>
      </c>
      <c r="J47" s="73">
        <v>30</v>
      </c>
      <c r="K47" s="93" t="s">
        <v>89</v>
      </c>
      <c r="L47" s="70" t="s">
        <v>286</v>
      </c>
      <c r="M47" s="75">
        <v>1</v>
      </c>
      <c r="N47" s="87">
        <v>4</v>
      </c>
      <c r="O47" s="87">
        <v>3</v>
      </c>
      <c r="P47" s="76">
        <v>12</v>
      </c>
      <c r="Q47" s="77" t="s">
        <v>89</v>
      </c>
      <c r="R47" s="78">
        <v>4</v>
      </c>
      <c r="S47" s="79">
        <v>7.5</v>
      </c>
      <c r="T47" s="95" t="s">
        <v>129</v>
      </c>
      <c r="U47" s="81"/>
      <c r="V47" s="82"/>
      <c r="W47" s="82"/>
      <c r="X47" s="83"/>
      <c r="Y47" s="83"/>
      <c r="Z47" s="83"/>
    </row>
    <row r="48" spans="1:26" s="51" customFormat="1" ht="270">
      <c r="A48" s="67">
        <f t="shared" si="2"/>
        <v>45</v>
      </c>
      <c r="B48" s="67" t="s">
        <v>287</v>
      </c>
      <c r="C48" s="186" t="s">
        <v>288</v>
      </c>
      <c r="D48" s="69" t="s">
        <v>289</v>
      </c>
      <c r="E48" s="70" t="s">
        <v>290</v>
      </c>
      <c r="F48" s="67" t="s">
        <v>85</v>
      </c>
      <c r="G48" s="70" t="s">
        <v>291</v>
      </c>
      <c r="H48" s="96">
        <v>5</v>
      </c>
      <c r="I48" s="84">
        <v>15</v>
      </c>
      <c r="J48" s="73">
        <f t="shared" si="3"/>
        <v>75</v>
      </c>
      <c r="K48" s="74" t="s">
        <v>87</v>
      </c>
      <c r="L48" s="85" t="s">
        <v>292</v>
      </c>
      <c r="M48" s="76">
        <v>7</v>
      </c>
      <c r="N48" s="76">
        <v>4</v>
      </c>
      <c r="O48" s="76">
        <v>3</v>
      </c>
      <c r="P48" s="76">
        <f t="shared" ref="P48:P55" si="5">+N48*O48</f>
        <v>12</v>
      </c>
      <c r="Q48" s="77" t="s">
        <v>89</v>
      </c>
      <c r="R48" s="78">
        <v>4</v>
      </c>
      <c r="S48" s="79">
        <f t="shared" si="4"/>
        <v>18.75</v>
      </c>
      <c r="T48" s="80" t="s">
        <v>90</v>
      </c>
      <c r="U48" s="81"/>
      <c r="V48" s="82"/>
      <c r="W48" s="82"/>
      <c r="X48" s="83"/>
      <c r="Y48" s="83"/>
      <c r="Z48" s="83"/>
    </row>
    <row r="49" spans="1:26" s="51" customFormat="1" ht="210">
      <c r="A49" s="67">
        <f t="shared" si="2"/>
        <v>46</v>
      </c>
      <c r="B49" s="67" t="s">
        <v>287</v>
      </c>
      <c r="C49" s="186"/>
      <c r="D49" s="69" t="s">
        <v>293</v>
      </c>
      <c r="E49" s="70" t="s">
        <v>294</v>
      </c>
      <c r="F49" s="67" t="s">
        <v>85</v>
      </c>
      <c r="G49" s="70" t="s">
        <v>295</v>
      </c>
      <c r="H49" s="96">
        <v>3</v>
      </c>
      <c r="I49" s="84">
        <v>15</v>
      </c>
      <c r="J49" s="73">
        <f t="shared" si="3"/>
        <v>45</v>
      </c>
      <c r="K49" s="74" t="s">
        <v>87</v>
      </c>
      <c r="L49" s="70" t="s">
        <v>296</v>
      </c>
      <c r="M49" s="75">
        <v>5</v>
      </c>
      <c r="N49" s="76">
        <v>4</v>
      </c>
      <c r="O49" s="76">
        <v>3</v>
      </c>
      <c r="P49" s="76">
        <f t="shared" si="5"/>
        <v>12</v>
      </c>
      <c r="Q49" s="77" t="s">
        <v>89</v>
      </c>
      <c r="R49" s="78">
        <v>4</v>
      </c>
      <c r="S49" s="79">
        <f t="shared" si="4"/>
        <v>11.25</v>
      </c>
      <c r="T49" s="80" t="s">
        <v>90</v>
      </c>
      <c r="U49" s="81"/>
      <c r="V49" s="82"/>
      <c r="W49" s="82"/>
      <c r="X49" s="83"/>
      <c r="Y49" s="83"/>
      <c r="Z49" s="83"/>
    </row>
    <row r="50" spans="1:26" s="51" customFormat="1" ht="195">
      <c r="A50" s="67">
        <f t="shared" si="2"/>
        <v>47</v>
      </c>
      <c r="B50" s="67" t="s">
        <v>287</v>
      </c>
      <c r="C50" s="186"/>
      <c r="D50" s="69" t="s">
        <v>297</v>
      </c>
      <c r="E50" s="70" t="s">
        <v>298</v>
      </c>
      <c r="F50" s="67" t="s">
        <v>85</v>
      </c>
      <c r="G50" s="70" t="s">
        <v>111</v>
      </c>
      <c r="H50" s="96">
        <v>3</v>
      </c>
      <c r="I50" s="84">
        <v>15</v>
      </c>
      <c r="J50" s="73">
        <f t="shared" si="3"/>
        <v>45</v>
      </c>
      <c r="K50" s="74" t="s">
        <v>87</v>
      </c>
      <c r="L50" s="85" t="s">
        <v>299</v>
      </c>
      <c r="M50" s="76">
        <v>3</v>
      </c>
      <c r="N50" s="76">
        <v>4</v>
      </c>
      <c r="O50" s="76">
        <v>3</v>
      </c>
      <c r="P50" s="76">
        <f t="shared" si="5"/>
        <v>12</v>
      </c>
      <c r="Q50" s="77" t="s">
        <v>89</v>
      </c>
      <c r="R50" s="78">
        <v>4</v>
      </c>
      <c r="S50" s="79">
        <f t="shared" si="4"/>
        <v>11.25</v>
      </c>
      <c r="T50" s="80" t="s">
        <v>90</v>
      </c>
      <c r="U50" s="81"/>
      <c r="V50" s="82"/>
      <c r="W50" s="82"/>
      <c r="X50" s="83"/>
      <c r="Y50" s="83"/>
      <c r="Z50" s="83"/>
    </row>
    <row r="51" spans="1:26" s="51" customFormat="1" ht="120">
      <c r="A51" s="67">
        <f t="shared" si="2"/>
        <v>48</v>
      </c>
      <c r="B51" s="67" t="s">
        <v>300</v>
      </c>
      <c r="C51" s="186" t="s">
        <v>301</v>
      </c>
      <c r="D51" s="69" t="s">
        <v>302</v>
      </c>
      <c r="E51" s="70" t="s">
        <v>303</v>
      </c>
      <c r="F51" s="67" t="s">
        <v>85</v>
      </c>
      <c r="G51" s="70" t="s">
        <v>304</v>
      </c>
      <c r="H51" s="96">
        <v>3</v>
      </c>
      <c r="I51" s="84">
        <v>15</v>
      </c>
      <c r="J51" s="73">
        <f t="shared" si="3"/>
        <v>45</v>
      </c>
      <c r="K51" s="74" t="s">
        <v>87</v>
      </c>
      <c r="L51" s="70" t="s">
        <v>305</v>
      </c>
      <c r="M51" s="75">
        <v>3</v>
      </c>
      <c r="N51" s="87">
        <v>4</v>
      </c>
      <c r="O51" s="75">
        <v>3</v>
      </c>
      <c r="P51" s="76">
        <f t="shared" si="5"/>
        <v>12</v>
      </c>
      <c r="Q51" s="77" t="s">
        <v>89</v>
      </c>
      <c r="R51" s="78">
        <v>4</v>
      </c>
      <c r="S51" s="79">
        <f t="shared" si="4"/>
        <v>11.25</v>
      </c>
      <c r="T51" s="80" t="s">
        <v>90</v>
      </c>
      <c r="U51" s="81"/>
      <c r="V51" s="82"/>
      <c r="W51" s="82"/>
      <c r="X51" s="83"/>
      <c r="Y51" s="83"/>
      <c r="Z51" s="83"/>
    </row>
    <row r="52" spans="1:26" s="51" customFormat="1" ht="150">
      <c r="A52" s="67">
        <f t="shared" si="2"/>
        <v>49</v>
      </c>
      <c r="B52" s="67" t="s">
        <v>300</v>
      </c>
      <c r="C52" s="186"/>
      <c r="D52" s="69" t="s">
        <v>306</v>
      </c>
      <c r="E52" s="70" t="s">
        <v>307</v>
      </c>
      <c r="F52" s="67" t="s">
        <v>85</v>
      </c>
      <c r="G52" s="70" t="s">
        <v>308</v>
      </c>
      <c r="H52" s="96">
        <v>3</v>
      </c>
      <c r="I52" s="84">
        <v>15</v>
      </c>
      <c r="J52" s="73">
        <f t="shared" si="3"/>
        <v>45</v>
      </c>
      <c r="K52" s="74" t="s">
        <v>87</v>
      </c>
      <c r="L52" s="70" t="s">
        <v>309</v>
      </c>
      <c r="M52" s="75">
        <v>6</v>
      </c>
      <c r="N52" s="87">
        <v>4</v>
      </c>
      <c r="O52" s="75">
        <v>3</v>
      </c>
      <c r="P52" s="76">
        <f t="shared" si="5"/>
        <v>12</v>
      </c>
      <c r="Q52" s="77" t="s">
        <v>89</v>
      </c>
      <c r="R52" s="78">
        <v>4</v>
      </c>
      <c r="S52" s="79">
        <f t="shared" si="4"/>
        <v>11.25</v>
      </c>
      <c r="T52" s="80" t="s">
        <v>90</v>
      </c>
      <c r="U52" s="81"/>
      <c r="V52" s="82"/>
      <c r="W52" s="82"/>
      <c r="X52" s="83"/>
      <c r="Y52" s="83"/>
      <c r="Z52" s="83"/>
    </row>
    <row r="53" spans="1:26" s="51" customFormat="1" ht="135">
      <c r="A53" s="67">
        <f t="shared" si="2"/>
        <v>50</v>
      </c>
      <c r="B53" s="67" t="s">
        <v>300</v>
      </c>
      <c r="C53" s="186"/>
      <c r="D53" s="69" t="s">
        <v>310</v>
      </c>
      <c r="E53" s="70" t="s">
        <v>311</v>
      </c>
      <c r="F53" s="67" t="s">
        <v>85</v>
      </c>
      <c r="G53" s="70" t="s">
        <v>312</v>
      </c>
      <c r="H53" s="96">
        <v>3</v>
      </c>
      <c r="I53" s="84">
        <v>15</v>
      </c>
      <c r="J53" s="73">
        <f t="shared" si="3"/>
        <v>45</v>
      </c>
      <c r="K53" s="74" t="s">
        <v>87</v>
      </c>
      <c r="L53" s="70" t="s">
        <v>313</v>
      </c>
      <c r="M53" s="75">
        <v>3</v>
      </c>
      <c r="N53" s="87">
        <v>4</v>
      </c>
      <c r="O53" s="87">
        <v>3</v>
      </c>
      <c r="P53" s="76">
        <f t="shared" si="5"/>
        <v>12</v>
      </c>
      <c r="Q53" s="77" t="s">
        <v>89</v>
      </c>
      <c r="R53" s="78">
        <v>4</v>
      </c>
      <c r="S53" s="79">
        <f t="shared" si="4"/>
        <v>11.25</v>
      </c>
      <c r="T53" s="80" t="s">
        <v>90</v>
      </c>
      <c r="U53" s="81"/>
      <c r="V53" s="82"/>
      <c r="W53" s="82"/>
      <c r="X53" s="83"/>
      <c r="Y53" s="83"/>
      <c r="Z53" s="83"/>
    </row>
    <row r="54" spans="1:26" s="51" customFormat="1" ht="135">
      <c r="A54" s="67">
        <f t="shared" si="2"/>
        <v>51</v>
      </c>
      <c r="B54" s="67" t="s">
        <v>314</v>
      </c>
      <c r="C54" s="186" t="s">
        <v>315</v>
      </c>
      <c r="D54" s="69" t="s">
        <v>316</v>
      </c>
      <c r="E54" s="70" t="s">
        <v>317</v>
      </c>
      <c r="F54" s="67" t="s">
        <v>85</v>
      </c>
      <c r="G54" s="70" t="s">
        <v>318</v>
      </c>
      <c r="H54" s="84">
        <v>3</v>
      </c>
      <c r="I54" s="84">
        <v>15</v>
      </c>
      <c r="J54" s="73">
        <f t="shared" si="3"/>
        <v>45</v>
      </c>
      <c r="K54" s="74" t="s">
        <v>87</v>
      </c>
      <c r="L54" s="70" t="s">
        <v>319</v>
      </c>
      <c r="M54" s="75">
        <v>5</v>
      </c>
      <c r="N54" s="87">
        <v>4</v>
      </c>
      <c r="O54" s="87">
        <v>3</v>
      </c>
      <c r="P54" s="76">
        <f t="shared" si="5"/>
        <v>12</v>
      </c>
      <c r="Q54" s="77" t="s">
        <v>89</v>
      </c>
      <c r="R54" s="78">
        <v>4</v>
      </c>
      <c r="S54" s="79">
        <f t="shared" si="4"/>
        <v>11.25</v>
      </c>
      <c r="T54" s="80" t="s">
        <v>90</v>
      </c>
      <c r="U54" s="81"/>
      <c r="V54" s="82"/>
      <c r="W54" s="82"/>
      <c r="X54" s="83"/>
      <c r="Y54" s="83"/>
      <c r="Z54" s="83"/>
    </row>
    <row r="55" spans="1:26" s="51" customFormat="1" ht="390">
      <c r="A55" s="67">
        <f t="shared" si="2"/>
        <v>52</v>
      </c>
      <c r="B55" s="67" t="s">
        <v>314</v>
      </c>
      <c r="C55" s="186"/>
      <c r="D55" s="69" t="s">
        <v>320</v>
      </c>
      <c r="E55" s="70" t="s">
        <v>321</v>
      </c>
      <c r="F55" s="67" t="s">
        <v>85</v>
      </c>
      <c r="G55" s="70" t="s">
        <v>322</v>
      </c>
      <c r="H55" s="84">
        <v>4</v>
      </c>
      <c r="I55" s="84">
        <v>15</v>
      </c>
      <c r="J55" s="73">
        <f t="shared" si="3"/>
        <v>60</v>
      </c>
      <c r="K55" s="74" t="s">
        <v>87</v>
      </c>
      <c r="L55" s="70" t="s">
        <v>323</v>
      </c>
      <c r="M55" s="75">
        <v>11</v>
      </c>
      <c r="N55" s="87">
        <v>4</v>
      </c>
      <c r="O55" s="87">
        <v>2</v>
      </c>
      <c r="P55" s="76">
        <f t="shared" si="5"/>
        <v>8</v>
      </c>
      <c r="Q55" s="117" t="s">
        <v>198</v>
      </c>
      <c r="R55" s="118">
        <v>3</v>
      </c>
      <c r="S55" s="79">
        <f t="shared" si="4"/>
        <v>20</v>
      </c>
      <c r="T55" s="80" t="s">
        <v>90</v>
      </c>
      <c r="U55" s="81"/>
      <c r="V55" s="82"/>
      <c r="W55" s="82"/>
      <c r="X55" s="83"/>
      <c r="Y55" s="83"/>
      <c r="Z55" s="83"/>
    </row>
  </sheetData>
  <mergeCells count="17">
    <mergeCell ref="C31:C40"/>
    <mergeCell ref="A1:Z1"/>
    <mergeCell ref="A2:G2"/>
    <mergeCell ref="H2:K2"/>
    <mergeCell ref="L2:T2"/>
    <mergeCell ref="U2:Z2"/>
    <mergeCell ref="C4:C6"/>
    <mergeCell ref="C7:C9"/>
    <mergeCell ref="C11:C16"/>
    <mergeCell ref="C17:C21"/>
    <mergeCell ref="C23:C27"/>
    <mergeCell ref="C28:C30"/>
    <mergeCell ref="C41:C45"/>
    <mergeCell ref="C46:C47"/>
    <mergeCell ref="C48:C50"/>
    <mergeCell ref="C51:C53"/>
    <mergeCell ref="C54:C55"/>
  </mergeCells>
  <dataValidations count="2">
    <dataValidation type="list" allowBlank="1" showInputMessage="1" showErrorMessage="1" sqref="F22 F24:F25 F31:F40">
      <formula1>#REF!</formula1>
    </dataValidation>
    <dataValidation type="list" allowBlank="1" showInputMessage="1" showErrorMessage="1" sqref="F23 F4:F21 F26:F30 F41:F55">
      <formula1>#REF!</formula1>
    </dataValidation>
  </dataValidations>
  <pageMargins left="0.7" right="0.7" top="0.75" bottom="0.75" header="0.3" footer="0.3"/>
  <pageSetup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T55"/>
  <sheetViews>
    <sheetView topLeftCell="O1" zoomScale="77" zoomScaleNormal="77" workbookViewId="0">
      <selection activeCell="AC4" sqref="AC4"/>
    </sheetView>
  </sheetViews>
  <sheetFormatPr baseColWidth="10" defaultRowHeight="12.75"/>
  <cols>
    <col min="2" max="2" width="16.85546875" customWidth="1"/>
    <col min="3" max="3" width="25.42578125" customWidth="1"/>
    <col min="4" max="4" width="17.7109375" bestFit="1" customWidth="1"/>
    <col min="5" max="5" width="46.85546875" customWidth="1"/>
    <col min="6" max="6" width="20.7109375" customWidth="1"/>
    <col min="7" max="7" width="39" bestFit="1" customWidth="1"/>
    <col min="11" max="11" width="15.7109375" customWidth="1"/>
    <col min="12" max="12" width="57.7109375" customWidth="1"/>
    <col min="20" max="20" width="14.7109375" customWidth="1"/>
    <col min="21" max="21" width="74.85546875" customWidth="1"/>
    <col min="22" max="25" width="11.42578125" hidden="1" customWidth="1"/>
    <col min="26" max="26" width="18" hidden="1" customWidth="1"/>
  </cols>
  <sheetData>
    <row r="1" spans="1:254" s="51" customFormat="1" ht="45" thickBot="1">
      <c r="A1" s="187" t="s">
        <v>51</v>
      </c>
      <c r="B1" s="188"/>
      <c r="C1" s="188"/>
      <c r="D1" s="188"/>
      <c r="E1" s="188"/>
      <c r="F1" s="188"/>
      <c r="G1" s="188"/>
      <c r="H1" s="188"/>
      <c r="I1" s="188"/>
      <c r="J1" s="188"/>
      <c r="K1" s="188"/>
      <c r="L1" s="188"/>
      <c r="M1" s="188"/>
      <c r="N1" s="188"/>
      <c r="O1" s="188"/>
      <c r="P1" s="188"/>
      <c r="Q1" s="188"/>
      <c r="R1" s="189"/>
      <c r="S1" s="188"/>
      <c r="T1" s="188"/>
      <c r="U1" s="188"/>
      <c r="V1" s="188"/>
      <c r="W1" s="188"/>
      <c r="X1" s="188"/>
      <c r="Y1" s="188"/>
      <c r="Z1" s="190"/>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c r="IB1" s="52"/>
      <c r="IC1" s="52"/>
      <c r="ID1" s="52"/>
      <c r="IE1" s="52"/>
      <c r="IF1" s="52"/>
      <c r="IG1" s="52"/>
      <c r="IH1" s="52"/>
      <c r="II1" s="52"/>
      <c r="IJ1" s="52"/>
      <c r="IK1" s="52"/>
      <c r="IL1" s="52"/>
      <c r="IM1" s="52"/>
      <c r="IN1" s="52"/>
      <c r="IO1" s="52"/>
      <c r="IP1" s="52"/>
      <c r="IQ1" s="52"/>
      <c r="IR1" s="52"/>
      <c r="IS1" s="52"/>
      <c r="IT1" s="52"/>
    </row>
    <row r="2" spans="1:254" s="51" customFormat="1" ht="30.75" thickBot="1">
      <c r="A2" s="191" t="s">
        <v>52</v>
      </c>
      <c r="B2" s="192"/>
      <c r="C2" s="192"/>
      <c r="D2" s="192"/>
      <c r="E2" s="192"/>
      <c r="F2" s="192"/>
      <c r="G2" s="193"/>
      <c r="H2" s="191" t="s">
        <v>53</v>
      </c>
      <c r="I2" s="192"/>
      <c r="J2" s="192"/>
      <c r="K2" s="193"/>
      <c r="L2" s="191" t="s">
        <v>54</v>
      </c>
      <c r="M2" s="192"/>
      <c r="N2" s="192"/>
      <c r="O2" s="192"/>
      <c r="P2" s="192"/>
      <c r="Q2" s="192"/>
      <c r="R2" s="194"/>
      <c r="S2" s="192"/>
      <c r="T2" s="195"/>
      <c r="U2" s="191" t="s">
        <v>55</v>
      </c>
      <c r="V2" s="192"/>
      <c r="W2" s="192"/>
      <c r="X2" s="192"/>
      <c r="Y2" s="192"/>
      <c r="Z2" s="192"/>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c r="FJ2" s="53"/>
      <c r="FK2" s="53"/>
      <c r="FL2" s="53"/>
      <c r="FM2" s="53"/>
      <c r="FN2" s="53"/>
      <c r="FO2" s="53"/>
      <c r="FP2" s="53"/>
      <c r="FQ2" s="53"/>
      <c r="FR2" s="53"/>
      <c r="FS2" s="53"/>
      <c r="FT2" s="53"/>
      <c r="FU2" s="53"/>
      <c r="FV2" s="53"/>
      <c r="FW2" s="53"/>
      <c r="FX2" s="53"/>
      <c r="FY2" s="53"/>
      <c r="FZ2" s="53"/>
      <c r="GA2" s="53"/>
      <c r="GB2" s="53"/>
      <c r="GC2" s="53"/>
      <c r="GD2" s="53"/>
      <c r="GE2" s="53"/>
      <c r="GF2" s="53"/>
      <c r="GG2" s="53"/>
      <c r="GH2" s="53"/>
      <c r="GI2" s="53"/>
      <c r="GJ2" s="53"/>
      <c r="GK2" s="53"/>
      <c r="GL2" s="53"/>
      <c r="GM2" s="53"/>
      <c r="GN2" s="53"/>
      <c r="GO2" s="53"/>
      <c r="GP2" s="53"/>
      <c r="GQ2" s="53"/>
      <c r="GR2" s="53"/>
      <c r="GS2" s="53"/>
      <c r="GT2" s="53"/>
      <c r="GU2" s="53"/>
      <c r="GV2" s="53"/>
      <c r="GW2" s="53"/>
      <c r="GX2" s="53"/>
      <c r="GY2" s="53"/>
      <c r="GZ2" s="53"/>
      <c r="HA2" s="53"/>
      <c r="HB2" s="53"/>
      <c r="HC2" s="53"/>
      <c r="HD2" s="53"/>
      <c r="HE2" s="53"/>
      <c r="HF2" s="53"/>
      <c r="HG2" s="53"/>
      <c r="HH2" s="53"/>
      <c r="HI2" s="53"/>
      <c r="HJ2" s="53"/>
      <c r="HK2" s="53"/>
      <c r="HL2" s="53"/>
      <c r="HM2" s="53"/>
      <c r="HN2" s="53"/>
      <c r="HO2" s="53"/>
      <c r="HP2" s="53"/>
      <c r="HQ2" s="53"/>
      <c r="HR2" s="53"/>
      <c r="HS2" s="53"/>
      <c r="HT2" s="53"/>
      <c r="HU2" s="53"/>
      <c r="HV2" s="53"/>
      <c r="HW2" s="53"/>
      <c r="HX2" s="53"/>
      <c r="HY2" s="53"/>
      <c r="HZ2" s="53"/>
      <c r="IA2" s="53"/>
      <c r="IB2" s="53"/>
      <c r="IC2" s="53"/>
      <c r="ID2" s="53"/>
      <c r="IE2" s="53"/>
      <c r="IF2" s="53"/>
      <c r="IG2" s="53"/>
      <c r="IH2" s="53"/>
      <c r="II2" s="53"/>
      <c r="IJ2" s="53"/>
      <c r="IK2" s="53"/>
      <c r="IL2" s="53"/>
      <c r="IM2" s="53"/>
      <c r="IN2" s="53"/>
      <c r="IO2" s="53"/>
      <c r="IP2" s="53"/>
      <c r="IQ2" s="53"/>
      <c r="IR2" s="53"/>
      <c r="IS2" s="53"/>
      <c r="IT2" s="53"/>
    </row>
    <row r="3" spans="1:254" s="66" customFormat="1" ht="45.75" thickBot="1">
      <c r="A3" s="54" t="s">
        <v>56</v>
      </c>
      <c r="B3" s="55" t="s">
        <v>57</v>
      </c>
      <c r="C3" s="56" t="s">
        <v>58</v>
      </c>
      <c r="D3" s="55" t="s">
        <v>59</v>
      </c>
      <c r="E3" s="54" t="s">
        <v>60</v>
      </c>
      <c r="F3" s="55" t="s">
        <v>61</v>
      </c>
      <c r="G3" s="55" t="s">
        <v>62</v>
      </c>
      <c r="H3" s="55" t="s">
        <v>63</v>
      </c>
      <c r="I3" s="55" t="s">
        <v>64</v>
      </c>
      <c r="J3" s="57" t="s">
        <v>65</v>
      </c>
      <c r="K3" s="58" t="s">
        <v>66</v>
      </c>
      <c r="L3" s="55" t="s">
        <v>67</v>
      </c>
      <c r="M3" s="55" t="s">
        <v>68</v>
      </c>
      <c r="N3" s="55" t="s">
        <v>69</v>
      </c>
      <c r="O3" s="55" t="s">
        <v>70</v>
      </c>
      <c r="P3" s="55" t="s">
        <v>71</v>
      </c>
      <c r="Q3" s="59" t="s">
        <v>72</v>
      </c>
      <c r="R3" s="60" t="s">
        <v>73</v>
      </c>
      <c r="S3" s="61" t="s">
        <v>74</v>
      </c>
      <c r="T3" s="62" t="s">
        <v>75</v>
      </c>
      <c r="U3" s="56" t="s">
        <v>76</v>
      </c>
      <c r="V3" s="63" t="s">
        <v>0</v>
      </c>
      <c r="W3" s="64" t="s">
        <v>77</v>
      </c>
      <c r="X3" s="65" t="s">
        <v>78</v>
      </c>
      <c r="Y3" s="64" t="s">
        <v>79</v>
      </c>
      <c r="Z3" s="64" t="s">
        <v>80</v>
      </c>
    </row>
    <row r="4" spans="1:254" s="51" customFormat="1" ht="409.6" thickBot="1">
      <c r="A4" s="67">
        <v>1</v>
      </c>
      <c r="B4" s="68" t="s">
        <v>81</v>
      </c>
      <c r="C4" s="196" t="s">
        <v>82</v>
      </c>
      <c r="D4" s="69" t="s">
        <v>83</v>
      </c>
      <c r="E4" s="70" t="s">
        <v>84</v>
      </c>
      <c r="F4" s="67" t="s">
        <v>85</v>
      </c>
      <c r="G4" s="70" t="s">
        <v>86</v>
      </c>
      <c r="H4" s="71">
        <v>4</v>
      </c>
      <c r="I4" s="72">
        <v>15</v>
      </c>
      <c r="J4" s="73">
        <f>+H4*I4</f>
        <v>60</v>
      </c>
      <c r="K4" s="74" t="s">
        <v>87</v>
      </c>
      <c r="L4" s="70" t="s">
        <v>88</v>
      </c>
      <c r="M4" s="75">
        <v>8</v>
      </c>
      <c r="N4" s="76">
        <v>4</v>
      </c>
      <c r="O4" s="76">
        <v>3</v>
      </c>
      <c r="P4" s="76">
        <f t="shared" ref="P4:P45" si="0">+N4*O4</f>
        <v>12</v>
      </c>
      <c r="Q4" s="77" t="s">
        <v>89</v>
      </c>
      <c r="R4" s="78">
        <v>4</v>
      </c>
      <c r="S4" s="79">
        <f t="shared" ref="S4:S26" si="1">+J4/R4</f>
        <v>15</v>
      </c>
      <c r="T4" s="80" t="s">
        <v>90</v>
      </c>
      <c r="U4" s="171" t="s">
        <v>605</v>
      </c>
      <c r="V4" s="82"/>
      <c r="W4" s="82"/>
      <c r="X4" s="83"/>
      <c r="Y4" s="83"/>
      <c r="Z4" s="83"/>
    </row>
    <row r="5" spans="1:254" s="51" customFormat="1" ht="409.6" thickBot="1">
      <c r="A5" s="67">
        <f t="shared" ref="A5:A55" si="2">+A4+1</f>
        <v>2</v>
      </c>
      <c r="B5" s="68" t="s">
        <v>81</v>
      </c>
      <c r="C5" s="197"/>
      <c r="D5" s="69" t="s">
        <v>91</v>
      </c>
      <c r="E5" s="70" t="s">
        <v>92</v>
      </c>
      <c r="F5" s="67" t="s">
        <v>85</v>
      </c>
      <c r="G5" s="70" t="s">
        <v>93</v>
      </c>
      <c r="H5" s="71">
        <v>3</v>
      </c>
      <c r="I5" s="84">
        <v>15</v>
      </c>
      <c r="J5" s="73">
        <f>I5*H5</f>
        <v>45</v>
      </c>
      <c r="K5" s="74" t="s">
        <v>87</v>
      </c>
      <c r="L5" s="70" t="s">
        <v>94</v>
      </c>
      <c r="M5" s="75">
        <v>3</v>
      </c>
      <c r="N5" s="76">
        <v>4</v>
      </c>
      <c r="O5" s="76">
        <v>3</v>
      </c>
      <c r="P5" s="76">
        <f t="shared" si="0"/>
        <v>12</v>
      </c>
      <c r="Q5" s="77" t="s">
        <v>89</v>
      </c>
      <c r="R5" s="78">
        <v>4</v>
      </c>
      <c r="S5" s="79">
        <f t="shared" si="1"/>
        <v>11.25</v>
      </c>
      <c r="T5" s="80" t="s">
        <v>90</v>
      </c>
      <c r="U5" s="171" t="s">
        <v>606</v>
      </c>
      <c r="V5" s="82"/>
      <c r="W5" s="82"/>
      <c r="X5" s="83"/>
      <c r="Y5" s="83"/>
      <c r="Z5" s="83"/>
    </row>
    <row r="6" spans="1:254" s="51" customFormat="1" ht="409.5">
      <c r="A6" s="67">
        <f t="shared" si="2"/>
        <v>3</v>
      </c>
      <c r="B6" s="68" t="s">
        <v>81</v>
      </c>
      <c r="C6" s="198"/>
      <c r="D6" s="69" t="s">
        <v>95</v>
      </c>
      <c r="E6" s="70" t="s">
        <v>96</v>
      </c>
      <c r="F6" s="67" t="s">
        <v>85</v>
      </c>
      <c r="G6" s="70" t="s">
        <v>97</v>
      </c>
      <c r="H6" s="71">
        <v>4</v>
      </c>
      <c r="I6" s="84">
        <v>15</v>
      </c>
      <c r="J6" s="73">
        <f>I6*H6</f>
        <v>60</v>
      </c>
      <c r="K6" s="74" t="s">
        <v>87</v>
      </c>
      <c r="L6" s="85" t="s">
        <v>98</v>
      </c>
      <c r="M6" s="76">
        <v>5</v>
      </c>
      <c r="N6" s="76">
        <v>4</v>
      </c>
      <c r="O6" s="76">
        <v>3</v>
      </c>
      <c r="P6" s="76">
        <f t="shared" si="0"/>
        <v>12</v>
      </c>
      <c r="Q6" s="77" t="s">
        <v>89</v>
      </c>
      <c r="R6" s="78">
        <v>4</v>
      </c>
      <c r="S6" s="79">
        <f t="shared" si="1"/>
        <v>15</v>
      </c>
      <c r="T6" s="80" t="s">
        <v>90</v>
      </c>
      <c r="U6" s="172" t="s">
        <v>607</v>
      </c>
      <c r="V6" s="82"/>
      <c r="W6" s="82"/>
      <c r="X6" s="83"/>
      <c r="Y6" s="83"/>
      <c r="Z6" s="83"/>
    </row>
    <row r="7" spans="1:254" s="51" customFormat="1" ht="409.5">
      <c r="A7" s="67">
        <f t="shared" si="2"/>
        <v>4</v>
      </c>
      <c r="B7" s="67" t="s">
        <v>99</v>
      </c>
      <c r="C7" s="196" t="s">
        <v>100</v>
      </c>
      <c r="D7" s="69" t="s">
        <v>101</v>
      </c>
      <c r="E7" s="70" t="s">
        <v>102</v>
      </c>
      <c r="F7" s="67" t="s">
        <v>85</v>
      </c>
      <c r="G7" s="70" t="s">
        <v>103</v>
      </c>
      <c r="H7" s="71">
        <v>3</v>
      </c>
      <c r="I7" s="72">
        <v>15</v>
      </c>
      <c r="J7" s="86">
        <v>45</v>
      </c>
      <c r="K7" s="74" t="s">
        <v>87</v>
      </c>
      <c r="L7" s="70" t="s">
        <v>104</v>
      </c>
      <c r="M7" s="75">
        <v>5</v>
      </c>
      <c r="N7" s="75">
        <v>4</v>
      </c>
      <c r="O7" s="75">
        <v>3</v>
      </c>
      <c r="P7" s="76">
        <f t="shared" si="0"/>
        <v>12</v>
      </c>
      <c r="Q7" s="77" t="s">
        <v>89</v>
      </c>
      <c r="R7" s="78">
        <v>4</v>
      </c>
      <c r="S7" s="79">
        <f t="shared" si="1"/>
        <v>11.25</v>
      </c>
      <c r="T7" s="80" t="s">
        <v>90</v>
      </c>
      <c r="U7" s="171" t="s">
        <v>608</v>
      </c>
      <c r="V7" s="82"/>
      <c r="W7" s="82"/>
      <c r="X7" s="83"/>
      <c r="Y7" s="83"/>
      <c r="Z7" s="83"/>
    </row>
    <row r="8" spans="1:254" s="51" customFormat="1" ht="292.5">
      <c r="A8" s="67">
        <f t="shared" si="2"/>
        <v>5</v>
      </c>
      <c r="B8" s="67" t="s">
        <v>99</v>
      </c>
      <c r="C8" s="197"/>
      <c r="D8" s="69" t="s">
        <v>105</v>
      </c>
      <c r="E8" s="70" t="s">
        <v>106</v>
      </c>
      <c r="F8" s="67" t="s">
        <v>85</v>
      </c>
      <c r="G8" s="70" t="s">
        <v>107</v>
      </c>
      <c r="H8" s="71">
        <v>3</v>
      </c>
      <c r="I8" s="84">
        <v>15</v>
      </c>
      <c r="J8" s="73">
        <f>I8*H8</f>
        <v>45</v>
      </c>
      <c r="K8" s="74" t="s">
        <v>87</v>
      </c>
      <c r="L8" s="70" t="s">
        <v>108</v>
      </c>
      <c r="M8" s="75">
        <v>1</v>
      </c>
      <c r="N8" s="75">
        <v>4</v>
      </c>
      <c r="O8" s="75">
        <v>3</v>
      </c>
      <c r="P8" s="76">
        <f t="shared" si="0"/>
        <v>12</v>
      </c>
      <c r="Q8" s="77" t="s">
        <v>89</v>
      </c>
      <c r="R8" s="78">
        <v>4</v>
      </c>
      <c r="S8" s="79">
        <f t="shared" si="1"/>
        <v>11.25</v>
      </c>
      <c r="T8" s="80" t="s">
        <v>90</v>
      </c>
      <c r="U8" s="172" t="s">
        <v>609</v>
      </c>
      <c r="V8" s="82"/>
      <c r="W8" s="82"/>
      <c r="X8" s="83"/>
      <c r="Y8" s="83"/>
      <c r="Z8" s="83"/>
    </row>
    <row r="9" spans="1:254" s="51" customFormat="1" ht="382.5">
      <c r="A9" s="67">
        <f t="shared" si="2"/>
        <v>6</v>
      </c>
      <c r="B9" s="67" t="s">
        <v>99</v>
      </c>
      <c r="C9" s="198"/>
      <c r="D9" s="69" t="s">
        <v>109</v>
      </c>
      <c r="E9" s="70" t="s">
        <v>110</v>
      </c>
      <c r="F9" s="67" t="s">
        <v>85</v>
      </c>
      <c r="G9" s="70" t="s">
        <v>111</v>
      </c>
      <c r="H9" s="71">
        <v>3</v>
      </c>
      <c r="I9" s="84">
        <v>15</v>
      </c>
      <c r="J9" s="73">
        <f>I9*H9</f>
        <v>45</v>
      </c>
      <c r="K9" s="74" t="s">
        <v>87</v>
      </c>
      <c r="L9" s="70" t="s">
        <v>112</v>
      </c>
      <c r="M9" s="75">
        <v>3</v>
      </c>
      <c r="N9" s="87">
        <v>4</v>
      </c>
      <c r="O9" s="75">
        <v>3</v>
      </c>
      <c r="P9" s="76">
        <f t="shared" si="0"/>
        <v>12</v>
      </c>
      <c r="Q9" s="77" t="s">
        <v>89</v>
      </c>
      <c r="R9" s="78">
        <v>4</v>
      </c>
      <c r="S9" s="79">
        <f t="shared" si="1"/>
        <v>11.25</v>
      </c>
      <c r="T9" s="80" t="s">
        <v>90</v>
      </c>
      <c r="U9" s="172" t="s">
        <v>610</v>
      </c>
      <c r="V9" s="82"/>
      <c r="W9" s="82"/>
      <c r="X9" s="83"/>
      <c r="Y9" s="83"/>
      <c r="Z9" s="83"/>
    </row>
    <row r="10" spans="1:254" s="51" customFormat="1" ht="135">
      <c r="A10" s="67">
        <f t="shared" si="2"/>
        <v>7</v>
      </c>
      <c r="B10" s="67" t="s">
        <v>113</v>
      </c>
      <c r="C10" s="75" t="s">
        <v>114</v>
      </c>
      <c r="D10" s="69" t="s">
        <v>115</v>
      </c>
      <c r="E10" s="70" t="s">
        <v>116</v>
      </c>
      <c r="F10" s="67" t="s">
        <v>85</v>
      </c>
      <c r="G10" s="70" t="s">
        <v>117</v>
      </c>
      <c r="H10" s="84">
        <v>3</v>
      </c>
      <c r="I10" s="84">
        <v>15</v>
      </c>
      <c r="J10" s="73">
        <f>I10*H10</f>
        <v>45</v>
      </c>
      <c r="K10" s="74" t="s">
        <v>87</v>
      </c>
      <c r="L10" s="85" t="s">
        <v>118</v>
      </c>
      <c r="M10" s="76">
        <v>2</v>
      </c>
      <c r="N10" s="87">
        <v>4</v>
      </c>
      <c r="O10" s="87">
        <v>3</v>
      </c>
      <c r="P10" s="76">
        <f t="shared" si="0"/>
        <v>12</v>
      </c>
      <c r="Q10" s="77" t="s">
        <v>89</v>
      </c>
      <c r="R10" s="78">
        <v>4</v>
      </c>
      <c r="S10" s="79">
        <f t="shared" si="1"/>
        <v>11.25</v>
      </c>
      <c r="T10" s="80" t="s">
        <v>90</v>
      </c>
      <c r="U10" s="172" t="s">
        <v>611</v>
      </c>
      <c r="V10" s="82"/>
      <c r="W10" s="82"/>
      <c r="X10" s="83"/>
      <c r="Y10" s="83"/>
      <c r="Z10" s="83"/>
    </row>
    <row r="11" spans="1:254" s="51" customFormat="1" ht="191.25">
      <c r="A11" s="67">
        <f t="shared" si="2"/>
        <v>8</v>
      </c>
      <c r="B11" s="67" t="s">
        <v>119</v>
      </c>
      <c r="C11" s="186" t="s">
        <v>120</v>
      </c>
      <c r="D11" s="69" t="s">
        <v>121</v>
      </c>
      <c r="E11" s="70" t="s">
        <v>122</v>
      </c>
      <c r="F11" s="67" t="s">
        <v>85</v>
      </c>
      <c r="G11" s="70" t="s">
        <v>123</v>
      </c>
      <c r="H11" s="71">
        <v>3</v>
      </c>
      <c r="I11" s="84">
        <v>15</v>
      </c>
      <c r="J11" s="73">
        <f>I11*H11</f>
        <v>45</v>
      </c>
      <c r="K11" s="74" t="s">
        <v>87</v>
      </c>
      <c r="L11" s="85" t="s">
        <v>124</v>
      </c>
      <c r="M11" s="76">
        <v>4</v>
      </c>
      <c r="N11" s="76">
        <v>4</v>
      </c>
      <c r="O11" s="76">
        <v>3</v>
      </c>
      <c r="P11" s="76">
        <f t="shared" si="0"/>
        <v>12</v>
      </c>
      <c r="Q11" s="77" t="s">
        <v>89</v>
      </c>
      <c r="R11" s="88">
        <v>4</v>
      </c>
      <c r="S11" s="79">
        <f t="shared" si="1"/>
        <v>11.25</v>
      </c>
      <c r="T11" s="80" t="s">
        <v>90</v>
      </c>
      <c r="U11" s="172" t="s">
        <v>612</v>
      </c>
      <c r="V11" s="82"/>
      <c r="W11" s="82"/>
      <c r="X11" s="83"/>
      <c r="Y11" s="83"/>
      <c r="Z11" s="83"/>
    </row>
    <row r="12" spans="1:254" s="51" customFormat="1" ht="120" hidden="1">
      <c r="A12" s="67">
        <f t="shared" si="2"/>
        <v>9</v>
      </c>
      <c r="B12" s="67" t="s">
        <v>119</v>
      </c>
      <c r="C12" s="186"/>
      <c r="D12" s="89" t="s">
        <v>125</v>
      </c>
      <c r="E12" s="90" t="s">
        <v>126</v>
      </c>
      <c r="F12" s="67" t="s">
        <v>85</v>
      </c>
      <c r="G12" s="90" t="s">
        <v>127</v>
      </c>
      <c r="H12" s="91">
        <v>2</v>
      </c>
      <c r="I12" s="91">
        <v>15</v>
      </c>
      <c r="J12" s="92">
        <f>+H12*I12</f>
        <v>30</v>
      </c>
      <c r="K12" s="93" t="s">
        <v>89</v>
      </c>
      <c r="L12" s="90" t="s">
        <v>128</v>
      </c>
      <c r="M12" s="94">
        <v>5</v>
      </c>
      <c r="N12" s="94">
        <v>4</v>
      </c>
      <c r="O12" s="94">
        <v>3</v>
      </c>
      <c r="P12" s="94">
        <f t="shared" si="0"/>
        <v>12</v>
      </c>
      <c r="Q12" s="77" t="s">
        <v>89</v>
      </c>
      <c r="R12" s="88">
        <v>4</v>
      </c>
      <c r="S12" s="79">
        <f t="shared" si="1"/>
        <v>7.5</v>
      </c>
      <c r="T12" s="95" t="s">
        <v>129</v>
      </c>
      <c r="U12" s="81"/>
      <c r="V12" s="82"/>
      <c r="W12" s="82"/>
      <c r="X12" s="83"/>
      <c r="Y12" s="83"/>
      <c r="Z12" s="83"/>
    </row>
    <row r="13" spans="1:254" s="51" customFormat="1" ht="135">
      <c r="A13" s="67">
        <f t="shared" si="2"/>
        <v>10</v>
      </c>
      <c r="B13" s="67" t="s">
        <v>119</v>
      </c>
      <c r="C13" s="186"/>
      <c r="D13" s="89" t="s">
        <v>130</v>
      </c>
      <c r="E13" s="90" t="s">
        <v>131</v>
      </c>
      <c r="F13" s="67" t="s">
        <v>85</v>
      </c>
      <c r="G13" s="90" t="s">
        <v>132</v>
      </c>
      <c r="H13" s="91">
        <v>3</v>
      </c>
      <c r="I13" s="91">
        <v>15</v>
      </c>
      <c r="J13" s="92">
        <f>+H13*I13</f>
        <v>45</v>
      </c>
      <c r="K13" s="74" t="s">
        <v>87</v>
      </c>
      <c r="L13" s="90" t="s">
        <v>133</v>
      </c>
      <c r="M13" s="94">
        <v>3</v>
      </c>
      <c r="N13" s="94">
        <v>4</v>
      </c>
      <c r="O13" s="94">
        <v>3</v>
      </c>
      <c r="P13" s="94">
        <f t="shared" si="0"/>
        <v>12</v>
      </c>
      <c r="Q13" s="77" t="s">
        <v>89</v>
      </c>
      <c r="R13" s="88">
        <v>4</v>
      </c>
      <c r="S13" s="79">
        <f t="shared" si="1"/>
        <v>11.25</v>
      </c>
      <c r="T13" s="80" t="s">
        <v>90</v>
      </c>
      <c r="U13" s="28" t="s">
        <v>613</v>
      </c>
      <c r="V13" s="82"/>
      <c r="W13" s="82"/>
      <c r="X13" s="83"/>
      <c r="Y13" s="83"/>
      <c r="Z13" s="83"/>
    </row>
    <row r="14" spans="1:254" s="51" customFormat="1" ht="315">
      <c r="A14" s="67">
        <f t="shared" si="2"/>
        <v>11</v>
      </c>
      <c r="B14" s="67" t="s">
        <v>119</v>
      </c>
      <c r="C14" s="186"/>
      <c r="D14" s="69" t="s">
        <v>134</v>
      </c>
      <c r="E14" s="70" t="s">
        <v>135</v>
      </c>
      <c r="F14" s="67" t="s">
        <v>85</v>
      </c>
      <c r="G14" s="70" t="s">
        <v>136</v>
      </c>
      <c r="H14" s="71">
        <v>3</v>
      </c>
      <c r="I14" s="84">
        <v>15</v>
      </c>
      <c r="J14" s="73">
        <f t="shared" ref="J14:J55" si="3">I14*H14</f>
        <v>45</v>
      </c>
      <c r="K14" s="74" t="s">
        <v>87</v>
      </c>
      <c r="L14" s="85" t="s">
        <v>137</v>
      </c>
      <c r="M14" s="76">
        <v>5</v>
      </c>
      <c r="N14" s="76">
        <v>4</v>
      </c>
      <c r="O14" s="76">
        <v>3</v>
      </c>
      <c r="P14" s="76">
        <f t="shared" si="0"/>
        <v>12</v>
      </c>
      <c r="Q14" s="77" t="s">
        <v>89</v>
      </c>
      <c r="R14" s="88">
        <v>4</v>
      </c>
      <c r="S14" s="79">
        <f t="shared" si="1"/>
        <v>11.25</v>
      </c>
      <c r="T14" s="80" t="s">
        <v>90</v>
      </c>
      <c r="U14" s="172" t="s">
        <v>614</v>
      </c>
      <c r="V14" s="82"/>
      <c r="W14" s="82"/>
      <c r="X14" s="83"/>
      <c r="Y14" s="83"/>
      <c r="Z14" s="83"/>
    </row>
    <row r="15" spans="1:254" s="51" customFormat="1" ht="150">
      <c r="A15" s="67">
        <f t="shared" si="2"/>
        <v>12</v>
      </c>
      <c r="B15" s="67" t="s">
        <v>119</v>
      </c>
      <c r="C15" s="186"/>
      <c r="D15" s="69" t="s">
        <v>138</v>
      </c>
      <c r="E15" s="70" t="s">
        <v>139</v>
      </c>
      <c r="F15" s="67" t="s">
        <v>85</v>
      </c>
      <c r="G15" s="70" t="s">
        <v>140</v>
      </c>
      <c r="H15" s="71">
        <v>3</v>
      </c>
      <c r="I15" s="84">
        <v>15</v>
      </c>
      <c r="J15" s="73">
        <f t="shared" si="3"/>
        <v>45</v>
      </c>
      <c r="K15" s="74" t="s">
        <v>87</v>
      </c>
      <c r="L15" s="85" t="s">
        <v>141</v>
      </c>
      <c r="M15" s="76">
        <v>3</v>
      </c>
      <c r="N15" s="76">
        <v>4</v>
      </c>
      <c r="O15" s="76">
        <v>3</v>
      </c>
      <c r="P15" s="76">
        <f t="shared" si="0"/>
        <v>12</v>
      </c>
      <c r="Q15" s="77" t="s">
        <v>89</v>
      </c>
      <c r="R15" s="88">
        <v>4</v>
      </c>
      <c r="S15" s="79">
        <f t="shared" si="1"/>
        <v>11.25</v>
      </c>
      <c r="T15" s="80" t="s">
        <v>90</v>
      </c>
      <c r="U15" s="172" t="s">
        <v>615</v>
      </c>
      <c r="V15" s="82"/>
      <c r="W15" s="82"/>
      <c r="X15" s="83"/>
      <c r="Y15" s="83"/>
      <c r="Z15" s="83"/>
    </row>
    <row r="16" spans="1:254" s="51" customFormat="1" ht="180">
      <c r="A16" s="67">
        <f t="shared" si="2"/>
        <v>13</v>
      </c>
      <c r="B16" s="67" t="s">
        <v>119</v>
      </c>
      <c r="C16" s="186"/>
      <c r="D16" s="69" t="s">
        <v>142</v>
      </c>
      <c r="E16" s="70" t="s">
        <v>143</v>
      </c>
      <c r="F16" s="67" t="s">
        <v>85</v>
      </c>
      <c r="G16" s="70" t="s">
        <v>144</v>
      </c>
      <c r="H16" s="71">
        <v>3</v>
      </c>
      <c r="I16" s="84">
        <v>15</v>
      </c>
      <c r="J16" s="73">
        <f t="shared" si="3"/>
        <v>45</v>
      </c>
      <c r="K16" s="74" t="s">
        <v>87</v>
      </c>
      <c r="L16" s="85" t="s">
        <v>145</v>
      </c>
      <c r="M16" s="76">
        <v>2</v>
      </c>
      <c r="N16" s="76">
        <v>4</v>
      </c>
      <c r="O16" s="76">
        <v>3</v>
      </c>
      <c r="P16" s="76">
        <f t="shared" si="0"/>
        <v>12</v>
      </c>
      <c r="Q16" s="77" t="s">
        <v>89</v>
      </c>
      <c r="R16" s="88">
        <v>4</v>
      </c>
      <c r="S16" s="79">
        <f t="shared" si="1"/>
        <v>11.25</v>
      </c>
      <c r="T16" s="80" t="s">
        <v>90</v>
      </c>
      <c r="U16" s="172" t="s">
        <v>616</v>
      </c>
      <c r="V16" s="82"/>
      <c r="W16" s="82"/>
      <c r="X16" s="83"/>
      <c r="Y16" s="83"/>
      <c r="Z16" s="83"/>
    </row>
    <row r="17" spans="1:26" s="51" customFormat="1" ht="180">
      <c r="A17" s="67">
        <f t="shared" si="2"/>
        <v>14</v>
      </c>
      <c r="B17" s="67" t="s">
        <v>119</v>
      </c>
      <c r="C17" s="186" t="s">
        <v>120</v>
      </c>
      <c r="D17" s="69" t="s">
        <v>146</v>
      </c>
      <c r="E17" s="70" t="s">
        <v>147</v>
      </c>
      <c r="F17" s="67" t="s">
        <v>85</v>
      </c>
      <c r="G17" s="70" t="s">
        <v>148</v>
      </c>
      <c r="H17" s="71">
        <v>3</v>
      </c>
      <c r="I17" s="84">
        <v>15</v>
      </c>
      <c r="J17" s="73">
        <f t="shared" si="3"/>
        <v>45</v>
      </c>
      <c r="K17" s="74" t="s">
        <v>87</v>
      </c>
      <c r="L17" s="85" t="s">
        <v>149</v>
      </c>
      <c r="M17" s="76">
        <v>5</v>
      </c>
      <c r="N17" s="76">
        <v>4</v>
      </c>
      <c r="O17" s="76">
        <v>3</v>
      </c>
      <c r="P17" s="76">
        <f t="shared" si="0"/>
        <v>12</v>
      </c>
      <c r="Q17" s="77" t="s">
        <v>89</v>
      </c>
      <c r="R17" s="88">
        <v>4</v>
      </c>
      <c r="S17" s="79">
        <f t="shared" si="1"/>
        <v>11.25</v>
      </c>
      <c r="T17" s="80" t="s">
        <v>90</v>
      </c>
      <c r="U17" s="172" t="s">
        <v>617</v>
      </c>
      <c r="V17" s="82"/>
      <c r="W17" s="82"/>
      <c r="X17" s="83"/>
      <c r="Y17" s="83"/>
      <c r="Z17" s="83"/>
    </row>
    <row r="18" spans="1:26" s="51" customFormat="1" ht="120">
      <c r="A18" s="67">
        <f t="shared" si="2"/>
        <v>15</v>
      </c>
      <c r="B18" s="67" t="s">
        <v>119</v>
      </c>
      <c r="C18" s="186"/>
      <c r="D18" s="69" t="s">
        <v>150</v>
      </c>
      <c r="E18" s="70" t="s">
        <v>151</v>
      </c>
      <c r="F18" s="67" t="s">
        <v>85</v>
      </c>
      <c r="G18" s="70" t="s">
        <v>152</v>
      </c>
      <c r="H18" s="71">
        <v>3</v>
      </c>
      <c r="I18" s="84">
        <v>15</v>
      </c>
      <c r="J18" s="73">
        <f t="shared" si="3"/>
        <v>45</v>
      </c>
      <c r="K18" s="74" t="s">
        <v>87</v>
      </c>
      <c r="L18" s="85" t="s">
        <v>153</v>
      </c>
      <c r="M18" s="76">
        <v>4</v>
      </c>
      <c r="N18" s="76">
        <v>4</v>
      </c>
      <c r="O18" s="76">
        <v>3</v>
      </c>
      <c r="P18" s="76">
        <f t="shared" si="0"/>
        <v>12</v>
      </c>
      <c r="Q18" s="77" t="s">
        <v>89</v>
      </c>
      <c r="R18" s="88">
        <v>4</v>
      </c>
      <c r="S18" s="79">
        <f t="shared" si="1"/>
        <v>11.25</v>
      </c>
      <c r="T18" s="80" t="s">
        <v>90</v>
      </c>
      <c r="U18" s="172" t="s">
        <v>618</v>
      </c>
      <c r="V18" s="82"/>
      <c r="W18" s="82"/>
      <c r="X18" s="83"/>
      <c r="Y18" s="83"/>
      <c r="Z18" s="83"/>
    </row>
    <row r="19" spans="1:26" s="51" customFormat="1" ht="303.75">
      <c r="A19" s="67">
        <f t="shared" si="2"/>
        <v>16</v>
      </c>
      <c r="B19" s="67" t="s">
        <v>119</v>
      </c>
      <c r="C19" s="186"/>
      <c r="D19" s="69" t="s">
        <v>154</v>
      </c>
      <c r="E19" s="70" t="s">
        <v>155</v>
      </c>
      <c r="F19" s="67" t="s">
        <v>85</v>
      </c>
      <c r="G19" s="70" t="s">
        <v>156</v>
      </c>
      <c r="H19" s="71">
        <v>3</v>
      </c>
      <c r="I19" s="84">
        <v>15</v>
      </c>
      <c r="J19" s="73">
        <f t="shared" si="3"/>
        <v>45</v>
      </c>
      <c r="K19" s="74" t="s">
        <v>87</v>
      </c>
      <c r="L19" s="85" t="s">
        <v>149</v>
      </c>
      <c r="M19" s="76">
        <v>5</v>
      </c>
      <c r="N19" s="76">
        <v>4</v>
      </c>
      <c r="O19" s="76">
        <v>3</v>
      </c>
      <c r="P19" s="76">
        <f t="shared" si="0"/>
        <v>12</v>
      </c>
      <c r="Q19" s="77" t="s">
        <v>89</v>
      </c>
      <c r="R19" s="88">
        <v>4</v>
      </c>
      <c r="S19" s="79">
        <f t="shared" si="1"/>
        <v>11.25</v>
      </c>
      <c r="T19" s="80" t="s">
        <v>90</v>
      </c>
      <c r="U19" s="172" t="s">
        <v>619</v>
      </c>
      <c r="V19" s="82"/>
      <c r="W19" s="82"/>
      <c r="X19" s="83"/>
      <c r="Y19" s="83"/>
      <c r="Z19" s="83"/>
    </row>
    <row r="20" spans="1:26" s="51" customFormat="1" ht="180">
      <c r="A20" s="67">
        <f t="shared" si="2"/>
        <v>17</v>
      </c>
      <c r="B20" s="67" t="s">
        <v>119</v>
      </c>
      <c r="C20" s="186"/>
      <c r="D20" s="69" t="s">
        <v>95</v>
      </c>
      <c r="E20" s="70" t="s">
        <v>157</v>
      </c>
      <c r="F20" s="67" t="s">
        <v>85</v>
      </c>
      <c r="G20" s="70" t="s">
        <v>158</v>
      </c>
      <c r="H20" s="71">
        <v>3</v>
      </c>
      <c r="I20" s="84">
        <v>15</v>
      </c>
      <c r="J20" s="73">
        <f>I20*H20</f>
        <v>45</v>
      </c>
      <c r="K20" s="74" t="s">
        <v>87</v>
      </c>
      <c r="L20" s="85" t="s">
        <v>159</v>
      </c>
      <c r="M20" s="76">
        <v>2</v>
      </c>
      <c r="N20" s="76">
        <v>4</v>
      </c>
      <c r="O20" s="76">
        <v>3</v>
      </c>
      <c r="P20" s="76">
        <f>+N20*O20</f>
        <v>12</v>
      </c>
      <c r="Q20" s="77" t="s">
        <v>89</v>
      </c>
      <c r="R20" s="88">
        <v>4</v>
      </c>
      <c r="S20" s="79">
        <f t="shared" si="1"/>
        <v>11.25</v>
      </c>
      <c r="T20" s="80" t="s">
        <v>90</v>
      </c>
      <c r="U20" s="172" t="s">
        <v>620</v>
      </c>
      <c r="V20" s="82"/>
      <c r="W20" s="82"/>
      <c r="X20" s="83"/>
      <c r="Y20" s="83"/>
      <c r="Z20" s="83"/>
    </row>
    <row r="21" spans="1:26" s="51" customFormat="1" ht="240">
      <c r="A21" s="67">
        <f t="shared" si="2"/>
        <v>18</v>
      </c>
      <c r="B21" s="67" t="s">
        <v>119</v>
      </c>
      <c r="C21" s="186"/>
      <c r="D21" s="69" t="s">
        <v>160</v>
      </c>
      <c r="E21" s="70" t="s">
        <v>161</v>
      </c>
      <c r="F21" s="67" t="s">
        <v>85</v>
      </c>
      <c r="G21" s="70" t="s">
        <v>162</v>
      </c>
      <c r="H21" s="71">
        <v>3</v>
      </c>
      <c r="I21" s="84">
        <v>15</v>
      </c>
      <c r="J21" s="73">
        <f t="shared" si="3"/>
        <v>45</v>
      </c>
      <c r="K21" s="74" t="s">
        <v>87</v>
      </c>
      <c r="L21" s="85" t="s">
        <v>163</v>
      </c>
      <c r="M21" s="76">
        <v>11</v>
      </c>
      <c r="N21" s="76">
        <v>4</v>
      </c>
      <c r="O21" s="76">
        <v>3</v>
      </c>
      <c r="P21" s="76">
        <f t="shared" si="0"/>
        <v>12</v>
      </c>
      <c r="Q21" s="77" t="s">
        <v>89</v>
      </c>
      <c r="R21" s="88">
        <v>4</v>
      </c>
      <c r="S21" s="79">
        <f t="shared" si="1"/>
        <v>11.25</v>
      </c>
      <c r="T21" s="80" t="s">
        <v>90</v>
      </c>
      <c r="U21" s="172" t="s">
        <v>621</v>
      </c>
      <c r="V21" s="82"/>
      <c r="W21" s="82"/>
      <c r="X21" s="83"/>
      <c r="Y21" s="83"/>
      <c r="Z21" s="83"/>
    </row>
    <row r="22" spans="1:26" s="51" customFormat="1" ht="195">
      <c r="A22" s="67">
        <f t="shared" si="2"/>
        <v>19</v>
      </c>
      <c r="B22" s="67" t="s">
        <v>164</v>
      </c>
      <c r="C22" s="75" t="s">
        <v>165</v>
      </c>
      <c r="D22" s="69" t="s">
        <v>166</v>
      </c>
      <c r="E22" s="70" t="s">
        <v>167</v>
      </c>
      <c r="F22" s="67" t="s">
        <v>85</v>
      </c>
      <c r="G22" s="70" t="s">
        <v>168</v>
      </c>
      <c r="H22" s="71">
        <v>3</v>
      </c>
      <c r="I22" s="84">
        <v>12</v>
      </c>
      <c r="J22" s="73">
        <f t="shared" si="3"/>
        <v>36</v>
      </c>
      <c r="K22" s="93" t="s">
        <v>89</v>
      </c>
      <c r="L22" s="85" t="s">
        <v>169</v>
      </c>
      <c r="M22" s="76">
        <v>4</v>
      </c>
      <c r="N22" s="76">
        <v>4</v>
      </c>
      <c r="O22" s="76">
        <v>3</v>
      </c>
      <c r="P22" s="76">
        <f t="shared" si="0"/>
        <v>12</v>
      </c>
      <c r="Q22" s="77" t="s">
        <v>170</v>
      </c>
      <c r="R22" s="96">
        <v>4</v>
      </c>
      <c r="S22" s="97">
        <f t="shared" si="1"/>
        <v>9</v>
      </c>
      <c r="T22" s="80" t="s">
        <v>90</v>
      </c>
      <c r="U22" s="171" t="s">
        <v>622</v>
      </c>
      <c r="V22" s="82"/>
      <c r="W22" s="82"/>
      <c r="X22" s="83"/>
      <c r="Y22" s="83"/>
      <c r="Z22" s="83"/>
    </row>
    <row r="23" spans="1:26" s="51" customFormat="1" ht="255">
      <c r="A23" s="67">
        <f t="shared" si="2"/>
        <v>20</v>
      </c>
      <c r="B23" s="67" t="s">
        <v>171</v>
      </c>
      <c r="C23" s="186" t="s">
        <v>172</v>
      </c>
      <c r="D23" s="69" t="s">
        <v>173</v>
      </c>
      <c r="E23" s="70" t="s">
        <v>174</v>
      </c>
      <c r="F23" s="67" t="s">
        <v>85</v>
      </c>
      <c r="G23" s="70" t="s">
        <v>175</v>
      </c>
      <c r="H23" s="72">
        <v>5</v>
      </c>
      <c r="I23" s="84">
        <v>15</v>
      </c>
      <c r="J23" s="73">
        <f t="shared" si="3"/>
        <v>75</v>
      </c>
      <c r="K23" s="74" t="s">
        <v>87</v>
      </c>
      <c r="L23" s="85" t="s">
        <v>176</v>
      </c>
      <c r="M23" s="76">
        <v>10</v>
      </c>
      <c r="N23" s="76">
        <v>4</v>
      </c>
      <c r="O23" s="76">
        <v>3</v>
      </c>
      <c r="P23" s="76">
        <f t="shared" si="0"/>
        <v>12</v>
      </c>
      <c r="Q23" s="77" t="s">
        <v>89</v>
      </c>
      <c r="R23" s="78">
        <v>4</v>
      </c>
      <c r="S23" s="79">
        <f t="shared" si="1"/>
        <v>18.75</v>
      </c>
      <c r="T23" s="80" t="s">
        <v>90</v>
      </c>
      <c r="U23" s="172" t="s">
        <v>623</v>
      </c>
      <c r="V23" s="82"/>
      <c r="W23" s="82"/>
      <c r="X23" s="83"/>
      <c r="Y23" s="83"/>
      <c r="Z23" s="83"/>
    </row>
    <row r="24" spans="1:26" s="51" customFormat="1" ht="90">
      <c r="A24" s="67">
        <f t="shared" si="2"/>
        <v>21</v>
      </c>
      <c r="B24" s="67" t="s">
        <v>171</v>
      </c>
      <c r="C24" s="186"/>
      <c r="D24" s="69" t="s">
        <v>177</v>
      </c>
      <c r="E24" s="90" t="s">
        <v>178</v>
      </c>
      <c r="F24" s="67" t="s">
        <v>85</v>
      </c>
      <c r="G24" s="90" t="s">
        <v>179</v>
      </c>
      <c r="H24" s="91">
        <v>5</v>
      </c>
      <c r="I24" s="91">
        <v>12</v>
      </c>
      <c r="J24" s="73">
        <f t="shared" si="3"/>
        <v>60</v>
      </c>
      <c r="K24" s="74" t="s">
        <v>87</v>
      </c>
      <c r="L24" s="98" t="s">
        <v>180</v>
      </c>
      <c r="M24" s="94">
        <v>0</v>
      </c>
      <c r="N24" s="94">
        <v>1</v>
      </c>
      <c r="O24" s="94">
        <v>1</v>
      </c>
      <c r="P24" s="76">
        <f t="shared" si="0"/>
        <v>1</v>
      </c>
      <c r="Q24" s="77" t="s">
        <v>181</v>
      </c>
      <c r="R24" s="82">
        <v>1</v>
      </c>
      <c r="S24" s="79">
        <f t="shared" si="1"/>
        <v>60</v>
      </c>
      <c r="T24" s="74" t="s">
        <v>87</v>
      </c>
      <c r="U24" s="172" t="s">
        <v>624</v>
      </c>
      <c r="V24" s="82"/>
      <c r="W24" s="82"/>
      <c r="X24" s="83"/>
      <c r="Y24" s="83"/>
      <c r="Z24" s="83"/>
    </row>
    <row r="25" spans="1:26" s="51" customFormat="1" ht="281.25">
      <c r="A25" s="67">
        <f t="shared" si="2"/>
        <v>22</v>
      </c>
      <c r="B25" s="67" t="s">
        <v>171</v>
      </c>
      <c r="C25" s="186"/>
      <c r="D25" s="69" t="s">
        <v>182</v>
      </c>
      <c r="E25" s="70" t="s">
        <v>183</v>
      </c>
      <c r="F25" s="67" t="s">
        <v>85</v>
      </c>
      <c r="G25" s="70" t="s">
        <v>184</v>
      </c>
      <c r="H25" s="72">
        <v>4</v>
      </c>
      <c r="I25" s="84">
        <v>15</v>
      </c>
      <c r="J25" s="73">
        <f t="shared" si="3"/>
        <v>60</v>
      </c>
      <c r="K25" s="74" t="s">
        <v>87</v>
      </c>
      <c r="L25" s="85" t="s">
        <v>185</v>
      </c>
      <c r="M25" s="76">
        <v>4</v>
      </c>
      <c r="N25" s="76">
        <v>4</v>
      </c>
      <c r="O25" s="76">
        <v>3</v>
      </c>
      <c r="P25" s="76">
        <f t="shared" si="0"/>
        <v>12</v>
      </c>
      <c r="Q25" s="77" t="s">
        <v>89</v>
      </c>
      <c r="R25" s="78">
        <v>4</v>
      </c>
      <c r="S25" s="79">
        <f t="shared" si="1"/>
        <v>15</v>
      </c>
      <c r="T25" s="80" t="s">
        <v>90</v>
      </c>
      <c r="U25" s="173" t="s">
        <v>625</v>
      </c>
      <c r="V25" s="100" t="s">
        <v>187</v>
      </c>
      <c r="W25" s="100" t="s">
        <v>188</v>
      </c>
      <c r="X25" s="101" t="s">
        <v>189</v>
      </c>
      <c r="Y25" s="83"/>
      <c r="Z25" s="83"/>
    </row>
    <row r="26" spans="1:26" s="51" customFormat="1" ht="348.75">
      <c r="A26" s="67">
        <f t="shared" si="2"/>
        <v>23</v>
      </c>
      <c r="B26" s="67" t="s">
        <v>171</v>
      </c>
      <c r="C26" s="186"/>
      <c r="D26" s="69" t="s">
        <v>190</v>
      </c>
      <c r="E26" s="70" t="s">
        <v>191</v>
      </c>
      <c r="F26" s="67" t="s">
        <v>85</v>
      </c>
      <c r="G26" s="70" t="s">
        <v>192</v>
      </c>
      <c r="H26" s="72">
        <v>5</v>
      </c>
      <c r="I26" s="84">
        <v>12</v>
      </c>
      <c r="J26" s="73">
        <f t="shared" si="3"/>
        <v>60</v>
      </c>
      <c r="K26" s="74" t="s">
        <v>87</v>
      </c>
      <c r="L26" s="85" t="s">
        <v>193</v>
      </c>
      <c r="M26" s="76">
        <v>3</v>
      </c>
      <c r="N26" s="76">
        <v>4</v>
      </c>
      <c r="O26" s="76">
        <v>3</v>
      </c>
      <c r="P26" s="76">
        <f t="shared" si="0"/>
        <v>12</v>
      </c>
      <c r="Q26" s="77" t="s">
        <v>89</v>
      </c>
      <c r="R26" s="78">
        <v>4</v>
      </c>
      <c r="S26" s="79">
        <f t="shared" si="1"/>
        <v>15</v>
      </c>
      <c r="T26" s="80" t="s">
        <v>90</v>
      </c>
      <c r="U26" s="173" t="s">
        <v>626</v>
      </c>
      <c r="V26" s="82"/>
      <c r="W26" s="82"/>
      <c r="X26" s="83"/>
      <c r="Y26" s="83"/>
      <c r="Z26" s="83"/>
    </row>
    <row r="27" spans="1:26" s="51" customFormat="1" ht="225">
      <c r="A27" s="67">
        <f t="shared" si="2"/>
        <v>24</v>
      </c>
      <c r="B27" s="67" t="s">
        <v>171</v>
      </c>
      <c r="C27" s="186"/>
      <c r="D27" s="69" t="s">
        <v>194</v>
      </c>
      <c r="E27" s="70" t="s">
        <v>195</v>
      </c>
      <c r="F27" s="67" t="s">
        <v>85</v>
      </c>
      <c r="G27" s="70" t="s">
        <v>196</v>
      </c>
      <c r="H27" s="72">
        <v>3</v>
      </c>
      <c r="I27" s="84">
        <v>15</v>
      </c>
      <c r="J27" s="73">
        <f t="shared" si="3"/>
        <v>45</v>
      </c>
      <c r="K27" s="74" t="s">
        <v>87</v>
      </c>
      <c r="L27" s="85" t="s">
        <v>197</v>
      </c>
      <c r="M27" s="76">
        <v>3</v>
      </c>
      <c r="N27" s="76">
        <v>4</v>
      </c>
      <c r="O27" s="76">
        <v>3</v>
      </c>
      <c r="P27" s="76">
        <f t="shared" si="0"/>
        <v>12</v>
      </c>
      <c r="Q27" s="77" t="s">
        <v>198</v>
      </c>
      <c r="R27" s="78">
        <v>4</v>
      </c>
      <c r="S27" s="79">
        <f>+J26/R27</f>
        <v>15</v>
      </c>
      <c r="T27" s="80" t="s">
        <v>90</v>
      </c>
      <c r="U27" s="172" t="s">
        <v>627</v>
      </c>
      <c r="V27" s="82"/>
      <c r="W27" s="82"/>
      <c r="X27" s="83"/>
      <c r="Y27" s="83"/>
      <c r="Z27" s="83"/>
    </row>
    <row r="28" spans="1:26" s="51" customFormat="1" ht="67.5">
      <c r="A28" s="67">
        <f t="shared" si="2"/>
        <v>25</v>
      </c>
      <c r="B28" s="67" t="s">
        <v>199</v>
      </c>
      <c r="C28" s="186" t="s">
        <v>200</v>
      </c>
      <c r="D28" s="69" t="s">
        <v>201</v>
      </c>
      <c r="E28" s="70" t="s">
        <v>202</v>
      </c>
      <c r="F28" s="67" t="s">
        <v>85</v>
      </c>
      <c r="G28" s="70" t="s">
        <v>203</v>
      </c>
      <c r="H28" s="71">
        <v>3</v>
      </c>
      <c r="I28" s="84">
        <v>15</v>
      </c>
      <c r="J28" s="73">
        <f t="shared" si="3"/>
        <v>45</v>
      </c>
      <c r="K28" s="74" t="s">
        <v>87</v>
      </c>
      <c r="L28" s="70" t="s">
        <v>204</v>
      </c>
      <c r="M28" s="75">
        <v>3</v>
      </c>
      <c r="N28" s="76">
        <v>4</v>
      </c>
      <c r="O28" s="76">
        <v>3</v>
      </c>
      <c r="P28" s="76">
        <f t="shared" si="0"/>
        <v>12</v>
      </c>
      <c r="Q28" s="77" t="s">
        <v>89</v>
      </c>
      <c r="R28" s="78">
        <v>4</v>
      </c>
      <c r="S28" s="79">
        <f t="shared" ref="S28:S55" si="4">+J28/R28</f>
        <v>11.25</v>
      </c>
      <c r="T28" s="80" t="s">
        <v>90</v>
      </c>
      <c r="U28" s="172" t="s">
        <v>628</v>
      </c>
      <c r="V28" s="82"/>
      <c r="W28" s="82"/>
      <c r="X28" s="83"/>
      <c r="Y28" s="83"/>
      <c r="Z28" s="83"/>
    </row>
    <row r="29" spans="1:26" s="51" customFormat="1" ht="409.5">
      <c r="A29" s="67">
        <f t="shared" si="2"/>
        <v>26</v>
      </c>
      <c r="B29" s="67" t="s">
        <v>199</v>
      </c>
      <c r="C29" s="186"/>
      <c r="D29" s="69" t="s">
        <v>205</v>
      </c>
      <c r="E29" s="70" t="s">
        <v>206</v>
      </c>
      <c r="F29" s="67" t="s">
        <v>85</v>
      </c>
      <c r="G29" s="70" t="s">
        <v>207</v>
      </c>
      <c r="H29" s="71">
        <v>5</v>
      </c>
      <c r="I29" s="84">
        <v>15</v>
      </c>
      <c r="J29" s="73">
        <f t="shared" si="3"/>
        <v>75</v>
      </c>
      <c r="K29" s="74" t="s">
        <v>87</v>
      </c>
      <c r="L29" s="70" t="s">
        <v>208</v>
      </c>
      <c r="M29" s="75">
        <v>2</v>
      </c>
      <c r="N29" s="76">
        <v>4</v>
      </c>
      <c r="O29" s="76">
        <v>2</v>
      </c>
      <c r="P29" s="76">
        <f t="shared" si="0"/>
        <v>8</v>
      </c>
      <c r="Q29" s="77" t="s">
        <v>198</v>
      </c>
      <c r="R29" s="78">
        <v>3</v>
      </c>
      <c r="S29" s="79">
        <f t="shared" si="4"/>
        <v>25</v>
      </c>
      <c r="T29" s="93" t="s">
        <v>89</v>
      </c>
      <c r="U29" s="171" t="s">
        <v>629</v>
      </c>
      <c r="V29" s="82"/>
      <c r="W29" s="82"/>
      <c r="X29" s="83"/>
      <c r="Y29" s="83"/>
      <c r="Z29" s="83"/>
    </row>
    <row r="30" spans="1:26" s="51" customFormat="1" ht="225">
      <c r="A30" s="67">
        <f t="shared" si="2"/>
        <v>27</v>
      </c>
      <c r="B30" s="67" t="s">
        <v>199</v>
      </c>
      <c r="C30" s="186"/>
      <c r="D30" s="69" t="s">
        <v>209</v>
      </c>
      <c r="E30" s="70" t="s">
        <v>210</v>
      </c>
      <c r="F30" s="67" t="s">
        <v>85</v>
      </c>
      <c r="G30" s="70" t="s">
        <v>211</v>
      </c>
      <c r="H30" s="71">
        <v>3</v>
      </c>
      <c r="I30" s="84">
        <v>15</v>
      </c>
      <c r="J30" s="73">
        <f t="shared" si="3"/>
        <v>45</v>
      </c>
      <c r="K30" s="74" t="s">
        <v>87</v>
      </c>
      <c r="L30" s="70" t="s">
        <v>212</v>
      </c>
      <c r="M30" s="75">
        <v>5</v>
      </c>
      <c r="N30" s="76">
        <v>4</v>
      </c>
      <c r="O30" s="76">
        <v>3</v>
      </c>
      <c r="P30" s="76">
        <f t="shared" si="0"/>
        <v>12</v>
      </c>
      <c r="Q30" s="77" t="s">
        <v>89</v>
      </c>
      <c r="R30" s="78">
        <v>4</v>
      </c>
      <c r="S30" s="79">
        <f t="shared" si="4"/>
        <v>11.25</v>
      </c>
      <c r="T30" s="80" t="s">
        <v>90</v>
      </c>
      <c r="U30" s="172" t="s">
        <v>630</v>
      </c>
      <c r="V30" s="82"/>
      <c r="W30" s="82"/>
      <c r="X30" s="83"/>
      <c r="Y30" s="83"/>
      <c r="Z30" s="83"/>
    </row>
    <row r="31" spans="1:26" s="51" customFormat="1" ht="210">
      <c r="A31" s="67">
        <f t="shared" si="2"/>
        <v>28</v>
      </c>
      <c r="B31" s="67" t="s">
        <v>213</v>
      </c>
      <c r="C31" s="186" t="s">
        <v>214</v>
      </c>
      <c r="D31" s="69" t="s">
        <v>215</v>
      </c>
      <c r="E31" s="70" t="s">
        <v>216</v>
      </c>
      <c r="F31" s="67" t="s">
        <v>85</v>
      </c>
      <c r="G31" s="70" t="s">
        <v>217</v>
      </c>
      <c r="H31" s="71">
        <v>2</v>
      </c>
      <c r="I31" s="84">
        <v>12</v>
      </c>
      <c r="J31" s="73">
        <f t="shared" si="3"/>
        <v>24</v>
      </c>
      <c r="K31" s="93" t="s">
        <v>89</v>
      </c>
      <c r="L31" s="85" t="s">
        <v>218</v>
      </c>
      <c r="M31" s="76">
        <v>5</v>
      </c>
      <c r="N31" s="76">
        <v>4</v>
      </c>
      <c r="O31" s="76">
        <v>3</v>
      </c>
      <c r="P31" s="76">
        <f t="shared" si="0"/>
        <v>12</v>
      </c>
      <c r="Q31" s="77" t="s">
        <v>89</v>
      </c>
      <c r="R31" s="78">
        <v>4</v>
      </c>
      <c r="S31" s="79">
        <f t="shared" si="4"/>
        <v>6</v>
      </c>
      <c r="T31" s="95" t="s">
        <v>129</v>
      </c>
      <c r="U31" s="176" t="s">
        <v>647</v>
      </c>
      <c r="V31" s="82"/>
      <c r="W31" s="82"/>
      <c r="X31" s="83"/>
      <c r="Y31" s="83"/>
      <c r="Z31" s="83"/>
    </row>
    <row r="32" spans="1:26" s="51" customFormat="1" ht="150" hidden="1">
      <c r="A32" s="67">
        <f t="shared" si="2"/>
        <v>29</v>
      </c>
      <c r="B32" s="67" t="s">
        <v>213</v>
      </c>
      <c r="C32" s="186"/>
      <c r="D32" s="69" t="s">
        <v>219</v>
      </c>
      <c r="E32" s="70" t="s">
        <v>220</v>
      </c>
      <c r="F32" s="67" t="s">
        <v>85</v>
      </c>
      <c r="G32" s="70" t="s">
        <v>221</v>
      </c>
      <c r="H32" s="71">
        <v>2</v>
      </c>
      <c r="I32" s="84">
        <v>12</v>
      </c>
      <c r="J32" s="73">
        <f t="shared" si="3"/>
        <v>24</v>
      </c>
      <c r="K32" s="93" t="s">
        <v>89</v>
      </c>
      <c r="L32" s="85" t="s">
        <v>222</v>
      </c>
      <c r="M32" s="76">
        <v>5</v>
      </c>
      <c r="N32" s="76">
        <v>4</v>
      </c>
      <c r="O32" s="76">
        <v>3</v>
      </c>
      <c r="P32" s="76">
        <f t="shared" si="0"/>
        <v>12</v>
      </c>
      <c r="Q32" s="77" t="s">
        <v>89</v>
      </c>
      <c r="R32" s="78">
        <v>4</v>
      </c>
      <c r="S32" s="79">
        <f t="shared" si="4"/>
        <v>6</v>
      </c>
      <c r="T32" s="95" t="s">
        <v>129</v>
      </c>
      <c r="U32" s="81"/>
      <c r="V32" s="82"/>
      <c r="W32" s="82"/>
      <c r="X32" s="83"/>
      <c r="Y32" s="83"/>
      <c r="Z32" s="83"/>
    </row>
    <row r="33" spans="1:26" s="51" customFormat="1" ht="225">
      <c r="A33" s="67">
        <f t="shared" si="2"/>
        <v>30</v>
      </c>
      <c r="B33" s="67" t="s">
        <v>213</v>
      </c>
      <c r="C33" s="186"/>
      <c r="D33" s="69" t="s">
        <v>223</v>
      </c>
      <c r="E33" s="70" t="s">
        <v>224</v>
      </c>
      <c r="F33" s="67" t="s">
        <v>85</v>
      </c>
      <c r="G33" s="70" t="s">
        <v>225</v>
      </c>
      <c r="H33" s="71">
        <v>1</v>
      </c>
      <c r="I33" s="84">
        <v>9</v>
      </c>
      <c r="J33" s="73">
        <f t="shared" si="3"/>
        <v>9</v>
      </c>
      <c r="K33" s="95" t="s">
        <v>129</v>
      </c>
      <c r="L33" s="85" t="s">
        <v>226</v>
      </c>
      <c r="M33" s="76">
        <v>4</v>
      </c>
      <c r="N33" s="76">
        <v>4</v>
      </c>
      <c r="O33" s="76">
        <v>3</v>
      </c>
      <c r="P33" s="76">
        <f t="shared" si="0"/>
        <v>12</v>
      </c>
      <c r="Q33" s="77" t="s">
        <v>89</v>
      </c>
      <c r="R33" s="78">
        <v>4</v>
      </c>
      <c r="S33" s="79">
        <f t="shared" si="4"/>
        <v>2.25</v>
      </c>
      <c r="T33" s="95" t="s">
        <v>129</v>
      </c>
      <c r="U33" s="177" t="s">
        <v>648</v>
      </c>
      <c r="V33" s="82"/>
      <c r="W33" s="82"/>
      <c r="X33" s="83"/>
      <c r="Y33" s="83"/>
      <c r="Z33" s="83"/>
    </row>
    <row r="34" spans="1:26" s="51" customFormat="1" ht="165" hidden="1">
      <c r="A34" s="67">
        <f t="shared" si="2"/>
        <v>31</v>
      </c>
      <c r="B34" s="67" t="s">
        <v>213</v>
      </c>
      <c r="C34" s="186"/>
      <c r="D34" s="69" t="s">
        <v>227</v>
      </c>
      <c r="E34" s="70" t="s">
        <v>228</v>
      </c>
      <c r="F34" s="67" t="s">
        <v>85</v>
      </c>
      <c r="G34" s="70" t="s">
        <v>229</v>
      </c>
      <c r="H34" s="71">
        <v>2</v>
      </c>
      <c r="I34" s="84">
        <v>12</v>
      </c>
      <c r="J34" s="73">
        <f t="shared" si="3"/>
        <v>24</v>
      </c>
      <c r="K34" s="93" t="s">
        <v>89</v>
      </c>
      <c r="L34" s="85" t="s">
        <v>230</v>
      </c>
      <c r="M34" s="76">
        <v>4</v>
      </c>
      <c r="N34" s="76">
        <v>4</v>
      </c>
      <c r="O34" s="76">
        <v>3</v>
      </c>
      <c r="P34" s="76">
        <f t="shared" si="0"/>
        <v>12</v>
      </c>
      <c r="Q34" s="77" t="s">
        <v>89</v>
      </c>
      <c r="R34" s="78">
        <v>4</v>
      </c>
      <c r="S34" s="79">
        <f t="shared" si="4"/>
        <v>6</v>
      </c>
      <c r="T34" s="95" t="s">
        <v>129</v>
      </c>
      <c r="U34" s="81"/>
      <c r="V34" s="82"/>
      <c r="W34" s="82"/>
      <c r="X34" s="83"/>
      <c r="Y34" s="83"/>
      <c r="Z34" s="83"/>
    </row>
    <row r="35" spans="1:26" s="51" customFormat="1" ht="180" hidden="1">
      <c r="A35" s="67">
        <f t="shared" si="2"/>
        <v>32</v>
      </c>
      <c r="B35" s="67" t="s">
        <v>213</v>
      </c>
      <c r="C35" s="186"/>
      <c r="D35" s="69" t="s">
        <v>231</v>
      </c>
      <c r="E35" s="70" t="s">
        <v>232</v>
      </c>
      <c r="F35" s="67" t="s">
        <v>85</v>
      </c>
      <c r="G35" s="70" t="s">
        <v>233</v>
      </c>
      <c r="H35" s="71">
        <v>1</v>
      </c>
      <c r="I35" s="84">
        <v>9</v>
      </c>
      <c r="J35" s="73">
        <f t="shared" si="3"/>
        <v>9</v>
      </c>
      <c r="K35" s="95" t="s">
        <v>129</v>
      </c>
      <c r="L35" s="85" t="s">
        <v>234</v>
      </c>
      <c r="M35" s="76">
        <v>3</v>
      </c>
      <c r="N35" s="76">
        <v>4</v>
      </c>
      <c r="O35" s="76">
        <v>3</v>
      </c>
      <c r="P35" s="76">
        <f t="shared" si="0"/>
        <v>12</v>
      </c>
      <c r="Q35" s="77" t="s">
        <v>89</v>
      </c>
      <c r="R35" s="78">
        <v>4</v>
      </c>
      <c r="S35" s="79">
        <f t="shared" si="4"/>
        <v>2.25</v>
      </c>
      <c r="T35" s="95" t="s">
        <v>129</v>
      </c>
      <c r="U35" s="81"/>
      <c r="V35" s="82"/>
      <c r="W35" s="82"/>
      <c r="X35" s="83"/>
      <c r="Y35" s="83"/>
      <c r="Z35" s="83"/>
    </row>
    <row r="36" spans="1:26" s="51" customFormat="1" ht="202.5">
      <c r="A36" s="67">
        <f t="shared" si="2"/>
        <v>33</v>
      </c>
      <c r="B36" s="67" t="s">
        <v>213</v>
      </c>
      <c r="C36" s="186"/>
      <c r="D36" s="69" t="s">
        <v>235</v>
      </c>
      <c r="E36" s="70" t="s">
        <v>236</v>
      </c>
      <c r="F36" s="67" t="s">
        <v>85</v>
      </c>
      <c r="G36" s="70" t="s">
        <v>237</v>
      </c>
      <c r="H36" s="102">
        <v>3</v>
      </c>
      <c r="I36" s="84">
        <v>12</v>
      </c>
      <c r="J36" s="73">
        <f t="shared" si="3"/>
        <v>36</v>
      </c>
      <c r="K36" s="93" t="s">
        <v>89</v>
      </c>
      <c r="L36" s="85" t="s">
        <v>238</v>
      </c>
      <c r="M36" s="76">
        <v>3</v>
      </c>
      <c r="N36" s="76">
        <v>4</v>
      </c>
      <c r="O36" s="76">
        <v>3</v>
      </c>
      <c r="P36" s="76">
        <f t="shared" si="0"/>
        <v>12</v>
      </c>
      <c r="Q36" s="77" t="s">
        <v>89</v>
      </c>
      <c r="R36" s="78">
        <v>4</v>
      </c>
      <c r="S36" s="79">
        <f t="shared" si="4"/>
        <v>9</v>
      </c>
      <c r="T36" s="80" t="s">
        <v>90</v>
      </c>
      <c r="U36" s="172" t="s">
        <v>631</v>
      </c>
      <c r="V36" s="82"/>
      <c r="W36" s="82"/>
      <c r="X36" s="83"/>
      <c r="Y36" s="83"/>
      <c r="Z36" s="83"/>
    </row>
    <row r="37" spans="1:26" s="51" customFormat="1" ht="285" hidden="1">
      <c r="A37" s="67">
        <f t="shared" si="2"/>
        <v>34</v>
      </c>
      <c r="B37" s="67" t="s">
        <v>213</v>
      </c>
      <c r="C37" s="186"/>
      <c r="D37" s="69" t="s">
        <v>239</v>
      </c>
      <c r="E37" s="70" t="s">
        <v>240</v>
      </c>
      <c r="F37" s="67" t="s">
        <v>85</v>
      </c>
      <c r="G37" s="70" t="s">
        <v>241</v>
      </c>
      <c r="H37" s="102">
        <v>2</v>
      </c>
      <c r="I37" s="84">
        <v>12</v>
      </c>
      <c r="J37" s="73">
        <f t="shared" si="3"/>
        <v>24</v>
      </c>
      <c r="K37" s="93" t="s">
        <v>89</v>
      </c>
      <c r="L37" s="85" t="s">
        <v>242</v>
      </c>
      <c r="M37" s="76">
        <v>3</v>
      </c>
      <c r="N37" s="76">
        <v>4</v>
      </c>
      <c r="O37" s="76">
        <v>3</v>
      </c>
      <c r="P37" s="76">
        <f t="shared" si="0"/>
        <v>12</v>
      </c>
      <c r="Q37" s="77" t="s">
        <v>89</v>
      </c>
      <c r="R37" s="78">
        <v>4</v>
      </c>
      <c r="S37" s="79">
        <f t="shared" si="4"/>
        <v>6</v>
      </c>
      <c r="T37" s="95" t="s">
        <v>129</v>
      </c>
      <c r="U37" s="81"/>
      <c r="V37" s="82"/>
      <c r="W37" s="82"/>
      <c r="X37" s="83"/>
      <c r="Y37" s="83"/>
      <c r="Z37" s="83"/>
    </row>
    <row r="38" spans="1:26" s="51" customFormat="1" ht="300">
      <c r="A38" s="67">
        <f t="shared" si="2"/>
        <v>35</v>
      </c>
      <c r="B38" s="67" t="s">
        <v>213</v>
      </c>
      <c r="C38" s="186"/>
      <c r="D38" s="69" t="s">
        <v>243</v>
      </c>
      <c r="E38" s="70" t="s">
        <v>244</v>
      </c>
      <c r="F38" s="67" t="s">
        <v>85</v>
      </c>
      <c r="G38" s="70" t="s">
        <v>245</v>
      </c>
      <c r="H38" s="102">
        <v>3</v>
      </c>
      <c r="I38" s="84">
        <v>15</v>
      </c>
      <c r="J38" s="73">
        <f t="shared" si="3"/>
        <v>45</v>
      </c>
      <c r="K38" s="74" t="s">
        <v>87</v>
      </c>
      <c r="L38" s="85" t="s">
        <v>246</v>
      </c>
      <c r="M38" s="76">
        <v>5</v>
      </c>
      <c r="N38" s="76">
        <v>4</v>
      </c>
      <c r="O38" s="76">
        <v>3</v>
      </c>
      <c r="P38" s="76">
        <f t="shared" si="0"/>
        <v>12</v>
      </c>
      <c r="Q38" s="77" t="s">
        <v>89</v>
      </c>
      <c r="R38" s="78">
        <v>4</v>
      </c>
      <c r="S38" s="79">
        <f t="shared" si="4"/>
        <v>11.25</v>
      </c>
      <c r="T38" s="80" t="s">
        <v>90</v>
      </c>
      <c r="U38" s="173" t="s">
        <v>632</v>
      </c>
      <c r="V38" s="82"/>
      <c r="W38" s="82"/>
      <c r="X38" s="83"/>
      <c r="Y38" s="83"/>
      <c r="Z38" s="83"/>
    </row>
    <row r="39" spans="1:26" s="51" customFormat="1" ht="270" hidden="1">
      <c r="A39" s="67">
        <f t="shared" si="2"/>
        <v>36</v>
      </c>
      <c r="B39" s="67" t="s">
        <v>213</v>
      </c>
      <c r="C39" s="186"/>
      <c r="D39" s="69" t="s">
        <v>247</v>
      </c>
      <c r="E39" s="70" t="s">
        <v>248</v>
      </c>
      <c r="F39" s="67" t="s">
        <v>85</v>
      </c>
      <c r="G39" s="70" t="s">
        <v>249</v>
      </c>
      <c r="H39" s="102">
        <v>2</v>
      </c>
      <c r="I39" s="84">
        <v>12</v>
      </c>
      <c r="J39" s="73">
        <f t="shared" si="3"/>
        <v>24</v>
      </c>
      <c r="K39" s="93" t="s">
        <v>89</v>
      </c>
      <c r="L39" s="70" t="s">
        <v>250</v>
      </c>
      <c r="M39" s="75">
        <v>5</v>
      </c>
      <c r="N39" s="76">
        <v>4</v>
      </c>
      <c r="O39" s="76">
        <v>3</v>
      </c>
      <c r="P39" s="76">
        <f t="shared" si="0"/>
        <v>12</v>
      </c>
      <c r="Q39" s="77" t="s">
        <v>89</v>
      </c>
      <c r="R39" s="78">
        <v>4</v>
      </c>
      <c r="S39" s="79">
        <f t="shared" si="4"/>
        <v>6</v>
      </c>
      <c r="T39" s="95" t="s">
        <v>129</v>
      </c>
      <c r="U39" s="81"/>
      <c r="V39" s="82"/>
      <c r="W39" s="82"/>
      <c r="X39" s="83"/>
      <c r="Y39" s="83"/>
      <c r="Z39" s="83"/>
    </row>
    <row r="40" spans="1:26" s="51" customFormat="1" ht="180">
      <c r="A40" s="67">
        <f t="shared" si="2"/>
        <v>37</v>
      </c>
      <c r="B40" s="67" t="s">
        <v>213</v>
      </c>
      <c r="C40" s="186"/>
      <c r="D40" s="69" t="s">
        <v>251</v>
      </c>
      <c r="E40" s="70" t="s">
        <v>252</v>
      </c>
      <c r="F40" s="67" t="s">
        <v>85</v>
      </c>
      <c r="G40" s="70" t="s">
        <v>253</v>
      </c>
      <c r="H40" s="71">
        <v>3</v>
      </c>
      <c r="I40" s="84">
        <v>15</v>
      </c>
      <c r="J40" s="73">
        <f t="shared" si="3"/>
        <v>45</v>
      </c>
      <c r="K40" s="74" t="s">
        <v>87</v>
      </c>
      <c r="L40" s="85" t="s">
        <v>254</v>
      </c>
      <c r="M40" s="76">
        <v>4</v>
      </c>
      <c r="N40" s="76">
        <v>4</v>
      </c>
      <c r="O40" s="76">
        <v>3</v>
      </c>
      <c r="P40" s="76">
        <f t="shared" si="0"/>
        <v>12</v>
      </c>
      <c r="Q40" s="77" t="s">
        <v>89</v>
      </c>
      <c r="R40" s="78">
        <v>4</v>
      </c>
      <c r="S40" s="79">
        <f t="shared" si="4"/>
        <v>11.25</v>
      </c>
      <c r="T40" s="80" t="s">
        <v>90</v>
      </c>
      <c r="U40" s="172" t="s">
        <v>633</v>
      </c>
      <c r="V40" s="82"/>
      <c r="W40" s="82"/>
      <c r="X40" s="83"/>
      <c r="Y40" s="83"/>
      <c r="Z40" s="83"/>
    </row>
    <row r="41" spans="1:26" s="51" customFormat="1" ht="225">
      <c r="A41" s="67">
        <f t="shared" si="2"/>
        <v>38</v>
      </c>
      <c r="B41" s="67" t="s">
        <v>255</v>
      </c>
      <c r="C41" s="186" t="s">
        <v>256</v>
      </c>
      <c r="D41" s="69" t="s">
        <v>257</v>
      </c>
      <c r="E41" s="70" t="s">
        <v>258</v>
      </c>
      <c r="F41" s="67" t="s">
        <v>85</v>
      </c>
      <c r="G41" s="70" t="s">
        <v>259</v>
      </c>
      <c r="H41" s="71">
        <v>3</v>
      </c>
      <c r="I41" s="84">
        <v>15</v>
      </c>
      <c r="J41" s="73">
        <f t="shared" si="3"/>
        <v>45</v>
      </c>
      <c r="K41" s="74" t="s">
        <v>87</v>
      </c>
      <c r="L41" s="85" t="s">
        <v>260</v>
      </c>
      <c r="M41" s="76">
        <v>7</v>
      </c>
      <c r="N41" s="76">
        <v>4</v>
      </c>
      <c r="O41" s="76">
        <v>3</v>
      </c>
      <c r="P41" s="76">
        <f t="shared" si="0"/>
        <v>12</v>
      </c>
      <c r="Q41" s="77" t="s">
        <v>89</v>
      </c>
      <c r="R41" s="78">
        <v>4</v>
      </c>
      <c r="S41" s="79">
        <f t="shared" si="4"/>
        <v>11.25</v>
      </c>
      <c r="T41" s="103" t="s">
        <v>90</v>
      </c>
      <c r="U41" s="172" t="s">
        <v>634</v>
      </c>
      <c r="V41" s="82"/>
      <c r="W41" s="82"/>
      <c r="X41" s="83"/>
      <c r="Y41" s="83"/>
      <c r="Z41" s="83"/>
    </row>
    <row r="42" spans="1:26" s="51" customFormat="1" ht="105" hidden="1">
      <c r="A42" s="67">
        <f t="shared" si="2"/>
        <v>39</v>
      </c>
      <c r="B42" s="67" t="s">
        <v>255</v>
      </c>
      <c r="C42" s="186"/>
      <c r="D42" s="104" t="s">
        <v>261</v>
      </c>
      <c r="E42" s="70" t="s">
        <v>262</v>
      </c>
      <c r="F42" s="67" t="s">
        <v>85</v>
      </c>
      <c r="G42" s="105" t="s">
        <v>263</v>
      </c>
      <c r="H42" s="106">
        <v>2</v>
      </c>
      <c r="I42" s="84">
        <v>15</v>
      </c>
      <c r="J42" s="73">
        <f t="shared" si="3"/>
        <v>30</v>
      </c>
      <c r="K42" s="107" t="s">
        <v>89</v>
      </c>
      <c r="L42" s="108" t="s">
        <v>264</v>
      </c>
      <c r="M42" s="109">
        <v>4</v>
      </c>
      <c r="N42" s="75">
        <v>4</v>
      </c>
      <c r="O42" s="75">
        <v>3</v>
      </c>
      <c r="P42" s="76">
        <f t="shared" si="0"/>
        <v>12</v>
      </c>
      <c r="Q42" s="77" t="s">
        <v>89</v>
      </c>
      <c r="R42" s="78">
        <v>4</v>
      </c>
      <c r="S42" s="110">
        <f t="shared" si="4"/>
        <v>7.5</v>
      </c>
      <c r="T42" s="111" t="s">
        <v>129</v>
      </c>
      <c r="U42" s="112"/>
      <c r="V42" s="82"/>
      <c r="W42" s="82"/>
      <c r="X42" s="83"/>
      <c r="Y42" s="83"/>
      <c r="Z42" s="83"/>
    </row>
    <row r="43" spans="1:26" s="51" customFormat="1" ht="337.5">
      <c r="A43" s="67">
        <f t="shared" si="2"/>
        <v>40</v>
      </c>
      <c r="B43" s="67" t="s">
        <v>255</v>
      </c>
      <c r="C43" s="186"/>
      <c r="D43" s="104" t="s">
        <v>265</v>
      </c>
      <c r="E43" s="105" t="s">
        <v>266</v>
      </c>
      <c r="F43" s="67" t="s">
        <v>85</v>
      </c>
      <c r="G43" s="105" t="s">
        <v>267</v>
      </c>
      <c r="H43" s="106">
        <v>3</v>
      </c>
      <c r="I43" s="84">
        <v>15</v>
      </c>
      <c r="J43" s="73">
        <f t="shared" si="3"/>
        <v>45</v>
      </c>
      <c r="K43" s="74" t="s">
        <v>87</v>
      </c>
      <c r="L43" s="108" t="s">
        <v>268</v>
      </c>
      <c r="M43" s="109">
        <v>7</v>
      </c>
      <c r="N43" s="75">
        <v>4</v>
      </c>
      <c r="O43" s="75">
        <v>3</v>
      </c>
      <c r="P43" s="76">
        <f t="shared" si="0"/>
        <v>12</v>
      </c>
      <c r="Q43" s="77" t="s">
        <v>89</v>
      </c>
      <c r="R43" s="78">
        <v>4</v>
      </c>
      <c r="S43" s="79">
        <f t="shared" si="4"/>
        <v>11.25</v>
      </c>
      <c r="T43" s="113" t="s">
        <v>90</v>
      </c>
      <c r="U43" s="171" t="s">
        <v>635</v>
      </c>
      <c r="V43" s="82"/>
      <c r="W43" s="82"/>
      <c r="X43" s="83"/>
      <c r="Y43" s="83"/>
      <c r="Z43" s="83"/>
    </row>
    <row r="44" spans="1:26" s="51" customFormat="1" ht="236.25">
      <c r="A44" s="67">
        <f t="shared" si="2"/>
        <v>41</v>
      </c>
      <c r="B44" s="67" t="s">
        <v>255</v>
      </c>
      <c r="C44" s="186"/>
      <c r="D44" s="104" t="s">
        <v>269</v>
      </c>
      <c r="E44" s="105" t="s">
        <v>270</v>
      </c>
      <c r="F44" s="67" t="s">
        <v>85</v>
      </c>
      <c r="G44" s="105" t="s">
        <v>271</v>
      </c>
      <c r="H44" s="106">
        <v>3</v>
      </c>
      <c r="I44" s="84">
        <v>15</v>
      </c>
      <c r="J44" s="73">
        <f t="shared" si="3"/>
        <v>45</v>
      </c>
      <c r="K44" s="74" t="s">
        <v>87</v>
      </c>
      <c r="L44" s="108" t="s">
        <v>272</v>
      </c>
      <c r="M44" s="109">
        <v>5</v>
      </c>
      <c r="N44" s="75">
        <v>4</v>
      </c>
      <c r="O44" s="75">
        <v>3</v>
      </c>
      <c r="P44" s="76">
        <f t="shared" si="0"/>
        <v>12</v>
      </c>
      <c r="Q44" s="77" t="s">
        <v>89</v>
      </c>
      <c r="R44" s="78">
        <v>4</v>
      </c>
      <c r="S44" s="79">
        <f t="shared" si="4"/>
        <v>11.25</v>
      </c>
      <c r="T44" s="80" t="s">
        <v>90</v>
      </c>
      <c r="U44" s="172" t="s">
        <v>636</v>
      </c>
      <c r="V44" s="82"/>
      <c r="W44" s="82"/>
      <c r="X44" s="83"/>
      <c r="Y44" s="83"/>
      <c r="Z44" s="83"/>
    </row>
    <row r="45" spans="1:26" s="51" customFormat="1" ht="247.5">
      <c r="A45" s="67">
        <f t="shared" si="2"/>
        <v>42</v>
      </c>
      <c r="B45" s="67" t="s">
        <v>255</v>
      </c>
      <c r="C45" s="186"/>
      <c r="D45" s="114" t="s">
        <v>273</v>
      </c>
      <c r="E45" s="105" t="s">
        <v>274</v>
      </c>
      <c r="F45" s="67" t="s">
        <v>85</v>
      </c>
      <c r="G45" s="105" t="s">
        <v>275</v>
      </c>
      <c r="H45" s="106">
        <v>3</v>
      </c>
      <c r="I45" s="84">
        <v>12</v>
      </c>
      <c r="J45" s="73">
        <f t="shared" si="3"/>
        <v>36</v>
      </c>
      <c r="K45" s="74" t="s">
        <v>87</v>
      </c>
      <c r="L45" s="108" t="s">
        <v>276</v>
      </c>
      <c r="M45" s="109">
        <v>8</v>
      </c>
      <c r="N45" s="75">
        <v>4</v>
      </c>
      <c r="O45" s="75">
        <v>3</v>
      </c>
      <c r="P45" s="76">
        <f t="shared" si="0"/>
        <v>12</v>
      </c>
      <c r="Q45" s="77" t="s">
        <v>89</v>
      </c>
      <c r="R45" s="78">
        <v>4</v>
      </c>
      <c r="S45" s="79">
        <f t="shared" si="4"/>
        <v>9</v>
      </c>
      <c r="T45" s="80" t="s">
        <v>90</v>
      </c>
      <c r="U45" s="174" t="s">
        <v>637</v>
      </c>
      <c r="V45" s="82"/>
      <c r="W45" s="82"/>
      <c r="X45" s="83"/>
      <c r="Y45" s="83"/>
      <c r="Z45" s="83"/>
    </row>
    <row r="46" spans="1:26" s="51" customFormat="1" ht="191.25">
      <c r="A46" s="67">
        <f t="shared" si="2"/>
        <v>43</v>
      </c>
      <c r="B46" s="67" t="s">
        <v>277</v>
      </c>
      <c r="C46" s="186" t="s">
        <v>278</v>
      </c>
      <c r="D46" s="69" t="s">
        <v>279</v>
      </c>
      <c r="E46" s="70" t="s">
        <v>280</v>
      </c>
      <c r="F46" s="67" t="s">
        <v>85</v>
      </c>
      <c r="G46" s="70" t="s">
        <v>281</v>
      </c>
      <c r="H46" s="115">
        <v>3</v>
      </c>
      <c r="I46" s="84">
        <v>15</v>
      </c>
      <c r="J46" s="73">
        <v>45</v>
      </c>
      <c r="K46" s="74" t="s">
        <v>87</v>
      </c>
      <c r="L46" s="70" t="s">
        <v>282</v>
      </c>
      <c r="M46" s="75">
        <v>4</v>
      </c>
      <c r="N46" s="87">
        <v>4</v>
      </c>
      <c r="O46" s="87">
        <v>3</v>
      </c>
      <c r="P46" s="76">
        <v>12</v>
      </c>
      <c r="Q46" s="77" t="s">
        <v>89</v>
      </c>
      <c r="R46" s="78">
        <v>4</v>
      </c>
      <c r="S46" s="79">
        <v>11.25</v>
      </c>
      <c r="T46" s="80" t="s">
        <v>90</v>
      </c>
      <c r="U46" s="173" t="s">
        <v>638</v>
      </c>
      <c r="V46" s="82"/>
      <c r="W46" s="82"/>
      <c r="X46" s="83"/>
      <c r="Y46" s="83"/>
      <c r="Z46" s="83"/>
    </row>
    <row r="47" spans="1:26" s="51" customFormat="1" ht="75" hidden="1">
      <c r="A47" s="67">
        <f t="shared" si="2"/>
        <v>44</v>
      </c>
      <c r="B47" s="67" t="s">
        <v>277</v>
      </c>
      <c r="C47" s="186"/>
      <c r="D47" s="116" t="s">
        <v>283</v>
      </c>
      <c r="E47" s="70" t="s">
        <v>284</v>
      </c>
      <c r="F47" s="67" t="s">
        <v>85</v>
      </c>
      <c r="G47" s="70" t="s">
        <v>285</v>
      </c>
      <c r="H47" s="115">
        <v>2</v>
      </c>
      <c r="I47" s="84">
        <v>15</v>
      </c>
      <c r="J47" s="73">
        <v>30</v>
      </c>
      <c r="K47" s="93" t="s">
        <v>89</v>
      </c>
      <c r="L47" s="70" t="s">
        <v>286</v>
      </c>
      <c r="M47" s="75">
        <v>1</v>
      </c>
      <c r="N47" s="87">
        <v>4</v>
      </c>
      <c r="O47" s="87">
        <v>3</v>
      </c>
      <c r="P47" s="76">
        <v>12</v>
      </c>
      <c r="Q47" s="77" t="s">
        <v>89</v>
      </c>
      <c r="R47" s="78">
        <v>4</v>
      </c>
      <c r="S47" s="79">
        <v>7.5</v>
      </c>
      <c r="T47" s="95" t="s">
        <v>129</v>
      </c>
      <c r="U47" s="81"/>
      <c r="V47" s="82"/>
      <c r="W47" s="82"/>
      <c r="X47" s="83"/>
      <c r="Y47" s="83"/>
      <c r="Z47" s="83"/>
    </row>
    <row r="48" spans="1:26" s="51" customFormat="1" ht="409.5">
      <c r="A48" s="67">
        <f t="shared" si="2"/>
        <v>45</v>
      </c>
      <c r="B48" s="67" t="s">
        <v>287</v>
      </c>
      <c r="C48" s="186" t="s">
        <v>288</v>
      </c>
      <c r="D48" s="69" t="s">
        <v>289</v>
      </c>
      <c r="E48" s="70" t="s">
        <v>290</v>
      </c>
      <c r="F48" s="67" t="s">
        <v>85</v>
      </c>
      <c r="G48" s="70" t="s">
        <v>291</v>
      </c>
      <c r="H48" s="96">
        <v>5</v>
      </c>
      <c r="I48" s="84">
        <v>15</v>
      </c>
      <c r="J48" s="73">
        <f t="shared" si="3"/>
        <v>75</v>
      </c>
      <c r="K48" s="74" t="s">
        <v>87</v>
      </c>
      <c r="L48" s="85" t="s">
        <v>292</v>
      </c>
      <c r="M48" s="76">
        <v>7</v>
      </c>
      <c r="N48" s="76">
        <v>4</v>
      </c>
      <c r="O48" s="76">
        <v>3</v>
      </c>
      <c r="P48" s="76">
        <f t="shared" ref="P48:P55" si="5">+N48*O48</f>
        <v>12</v>
      </c>
      <c r="Q48" s="77" t="s">
        <v>89</v>
      </c>
      <c r="R48" s="78">
        <v>4</v>
      </c>
      <c r="S48" s="79">
        <f t="shared" si="4"/>
        <v>18.75</v>
      </c>
      <c r="T48" s="80" t="s">
        <v>90</v>
      </c>
      <c r="U48" s="171" t="s">
        <v>639</v>
      </c>
      <c r="V48" s="82"/>
      <c r="W48" s="82"/>
      <c r="X48" s="83"/>
      <c r="Y48" s="83"/>
      <c r="Z48" s="83"/>
    </row>
    <row r="49" spans="1:26" s="51" customFormat="1" ht="303.75">
      <c r="A49" s="67">
        <f t="shared" si="2"/>
        <v>46</v>
      </c>
      <c r="B49" s="67" t="s">
        <v>287</v>
      </c>
      <c r="C49" s="186"/>
      <c r="D49" s="69" t="s">
        <v>293</v>
      </c>
      <c r="E49" s="70" t="s">
        <v>294</v>
      </c>
      <c r="F49" s="67" t="s">
        <v>85</v>
      </c>
      <c r="G49" s="70" t="s">
        <v>295</v>
      </c>
      <c r="H49" s="96">
        <v>3</v>
      </c>
      <c r="I49" s="84">
        <v>15</v>
      </c>
      <c r="J49" s="73">
        <f t="shared" si="3"/>
        <v>45</v>
      </c>
      <c r="K49" s="74" t="s">
        <v>87</v>
      </c>
      <c r="L49" s="70" t="s">
        <v>296</v>
      </c>
      <c r="M49" s="75">
        <v>5</v>
      </c>
      <c r="N49" s="76">
        <v>4</v>
      </c>
      <c r="O49" s="76">
        <v>3</v>
      </c>
      <c r="P49" s="76">
        <f t="shared" si="5"/>
        <v>12</v>
      </c>
      <c r="Q49" s="77" t="s">
        <v>89</v>
      </c>
      <c r="R49" s="78">
        <v>4</v>
      </c>
      <c r="S49" s="79">
        <f t="shared" si="4"/>
        <v>11.25</v>
      </c>
      <c r="T49" s="80" t="s">
        <v>90</v>
      </c>
      <c r="U49" s="173" t="s">
        <v>640</v>
      </c>
      <c r="V49" s="82"/>
      <c r="W49" s="82"/>
      <c r="X49" s="83"/>
      <c r="Y49" s="83"/>
      <c r="Z49" s="83"/>
    </row>
    <row r="50" spans="1:26" s="51" customFormat="1" ht="409.5">
      <c r="A50" s="67">
        <f t="shared" si="2"/>
        <v>47</v>
      </c>
      <c r="B50" s="67" t="s">
        <v>287</v>
      </c>
      <c r="C50" s="186"/>
      <c r="D50" s="69" t="s">
        <v>297</v>
      </c>
      <c r="E50" s="70" t="s">
        <v>298</v>
      </c>
      <c r="F50" s="67" t="s">
        <v>85</v>
      </c>
      <c r="G50" s="70" t="s">
        <v>111</v>
      </c>
      <c r="H50" s="96">
        <v>3</v>
      </c>
      <c r="I50" s="84">
        <v>15</v>
      </c>
      <c r="J50" s="73">
        <f t="shared" si="3"/>
        <v>45</v>
      </c>
      <c r="K50" s="74" t="s">
        <v>87</v>
      </c>
      <c r="L50" s="85" t="s">
        <v>299</v>
      </c>
      <c r="M50" s="76">
        <v>3</v>
      </c>
      <c r="N50" s="76">
        <v>4</v>
      </c>
      <c r="O50" s="76">
        <v>3</v>
      </c>
      <c r="P50" s="76">
        <f t="shared" si="5"/>
        <v>12</v>
      </c>
      <c r="Q50" s="77" t="s">
        <v>89</v>
      </c>
      <c r="R50" s="78">
        <v>4</v>
      </c>
      <c r="S50" s="79">
        <f t="shared" si="4"/>
        <v>11.25</v>
      </c>
      <c r="T50" s="80" t="s">
        <v>90</v>
      </c>
      <c r="U50" s="172" t="s">
        <v>641</v>
      </c>
      <c r="V50" s="82"/>
      <c r="W50" s="82"/>
      <c r="X50" s="83"/>
      <c r="Y50" s="83"/>
      <c r="Z50" s="83"/>
    </row>
    <row r="51" spans="1:26" s="51" customFormat="1" ht="409.5">
      <c r="A51" s="67">
        <f t="shared" si="2"/>
        <v>48</v>
      </c>
      <c r="B51" s="67" t="s">
        <v>300</v>
      </c>
      <c r="C51" s="186" t="s">
        <v>301</v>
      </c>
      <c r="D51" s="69" t="s">
        <v>302</v>
      </c>
      <c r="E51" s="70" t="s">
        <v>303</v>
      </c>
      <c r="F51" s="67" t="s">
        <v>85</v>
      </c>
      <c r="G51" s="70" t="s">
        <v>304</v>
      </c>
      <c r="H51" s="96">
        <v>3</v>
      </c>
      <c r="I51" s="84">
        <v>15</v>
      </c>
      <c r="J51" s="73">
        <f t="shared" si="3"/>
        <v>45</v>
      </c>
      <c r="K51" s="74" t="s">
        <v>87</v>
      </c>
      <c r="L51" s="70" t="s">
        <v>305</v>
      </c>
      <c r="M51" s="75">
        <v>3</v>
      </c>
      <c r="N51" s="87">
        <v>4</v>
      </c>
      <c r="O51" s="75">
        <v>3</v>
      </c>
      <c r="P51" s="76">
        <f t="shared" si="5"/>
        <v>12</v>
      </c>
      <c r="Q51" s="77" t="s">
        <v>89</v>
      </c>
      <c r="R51" s="78">
        <v>4</v>
      </c>
      <c r="S51" s="79">
        <f t="shared" si="4"/>
        <v>11.25</v>
      </c>
      <c r="T51" s="80" t="s">
        <v>90</v>
      </c>
      <c r="U51" s="175" t="s">
        <v>642</v>
      </c>
      <c r="V51" s="82"/>
      <c r="W51" s="82"/>
      <c r="X51" s="83"/>
      <c r="Y51" s="83"/>
      <c r="Z51" s="83"/>
    </row>
    <row r="52" spans="1:26" s="51" customFormat="1" ht="303.75">
      <c r="A52" s="67">
        <f t="shared" si="2"/>
        <v>49</v>
      </c>
      <c r="B52" s="67" t="s">
        <v>300</v>
      </c>
      <c r="C52" s="186"/>
      <c r="D52" s="69" t="s">
        <v>306</v>
      </c>
      <c r="E52" s="70" t="s">
        <v>307</v>
      </c>
      <c r="F52" s="67" t="s">
        <v>85</v>
      </c>
      <c r="G52" s="70" t="s">
        <v>308</v>
      </c>
      <c r="H52" s="96">
        <v>3</v>
      </c>
      <c r="I52" s="84">
        <v>15</v>
      </c>
      <c r="J52" s="73">
        <f t="shared" si="3"/>
        <v>45</v>
      </c>
      <c r="K52" s="74" t="s">
        <v>87</v>
      </c>
      <c r="L52" s="70" t="s">
        <v>309</v>
      </c>
      <c r="M52" s="75">
        <v>6</v>
      </c>
      <c r="N52" s="87">
        <v>4</v>
      </c>
      <c r="O52" s="75">
        <v>3</v>
      </c>
      <c r="P52" s="76">
        <f t="shared" si="5"/>
        <v>12</v>
      </c>
      <c r="Q52" s="77" t="s">
        <v>89</v>
      </c>
      <c r="R52" s="78">
        <v>4</v>
      </c>
      <c r="S52" s="79">
        <f t="shared" si="4"/>
        <v>11.25</v>
      </c>
      <c r="T52" s="80" t="s">
        <v>90</v>
      </c>
      <c r="U52" s="171" t="s">
        <v>643</v>
      </c>
      <c r="V52" s="82"/>
      <c r="W52" s="82"/>
      <c r="X52" s="83"/>
      <c r="Y52" s="83"/>
      <c r="Z52" s="83"/>
    </row>
    <row r="53" spans="1:26" s="51" customFormat="1" ht="315">
      <c r="A53" s="67">
        <f t="shared" si="2"/>
        <v>50</v>
      </c>
      <c r="B53" s="67" t="s">
        <v>300</v>
      </c>
      <c r="C53" s="186"/>
      <c r="D53" s="69" t="s">
        <v>310</v>
      </c>
      <c r="E53" s="70" t="s">
        <v>311</v>
      </c>
      <c r="F53" s="67" t="s">
        <v>85</v>
      </c>
      <c r="G53" s="70" t="s">
        <v>312</v>
      </c>
      <c r="H53" s="96">
        <v>3</v>
      </c>
      <c r="I53" s="84">
        <v>15</v>
      </c>
      <c r="J53" s="73">
        <f t="shared" si="3"/>
        <v>45</v>
      </c>
      <c r="K53" s="74" t="s">
        <v>87</v>
      </c>
      <c r="L53" s="70" t="s">
        <v>313</v>
      </c>
      <c r="M53" s="75">
        <v>3</v>
      </c>
      <c r="N53" s="87">
        <v>4</v>
      </c>
      <c r="O53" s="87">
        <v>3</v>
      </c>
      <c r="P53" s="76">
        <f t="shared" si="5"/>
        <v>12</v>
      </c>
      <c r="Q53" s="77" t="s">
        <v>89</v>
      </c>
      <c r="R53" s="78">
        <v>4</v>
      </c>
      <c r="S53" s="79">
        <f t="shared" si="4"/>
        <v>11.25</v>
      </c>
      <c r="T53" s="80" t="s">
        <v>90</v>
      </c>
      <c r="U53" s="172" t="s">
        <v>644</v>
      </c>
      <c r="V53" s="82"/>
      <c r="W53" s="82"/>
      <c r="X53" s="83"/>
      <c r="Y53" s="83"/>
      <c r="Z53" s="83"/>
    </row>
    <row r="54" spans="1:26" s="51" customFormat="1" ht="135">
      <c r="A54" s="67">
        <f t="shared" si="2"/>
        <v>51</v>
      </c>
      <c r="B54" s="67" t="s">
        <v>314</v>
      </c>
      <c r="C54" s="186" t="s">
        <v>315</v>
      </c>
      <c r="D54" s="69" t="s">
        <v>316</v>
      </c>
      <c r="E54" s="70" t="s">
        <v>317</v>
      </c>
      <c r="F54" s="67" t="s">
        <v>85</v>
      </c>
      <c r="G54" s="70" t="s">
        <v>318</v>
      </c>
      <c r="H54" s="84">
        <v>3</v>
      </c>
      <c r="I54" s="84">
        <v>15</v>
      </c>
      <c r="J54" s="73">
        <f t="shared" si="3"/>
        <v>45</v>
      </c>
      <c r="K54" s="74" t="s">
        <v>87</v>
      </c>
      <c r="L54" s="70" t="s">
        <v>319</v>
      </c>
      <c r="M54" s="75">
        <v>5</v>
      </c>
      <c r="N54" s="87">
        <v>4</v>
      </c>
      <c r="O54" s="87">
        <v>3</v>
      </c>
      <c r="P54" s="76">
        <f t="shared" si="5"/>
        <v>12</v>
      </c>
      <c r="Q54" s="77" t="s">
        <v>89</v>
      </c>
      <c r="R54" s="78">
        <v>4</v>
      </c>
      <c r="S54" s="79">
        <f t="shared" si="4"/>
        <v>11.25</v>
      </c>
      <c r="T54" s="80" t="s">
        <v>90</v>
      </c>
      <c r="U54" s="172" t="s">
        <v>645</v>
      </c>
      <c r="V54" s="82"/>
      <c r="W54" s="82"/>
      <c r="X54" s="83"/>
      <c r="Y54" s="83"/>
      <c r="Z54" s="83"/>
    </row>
    <row r="55" spans="1:26" s="51" customFormat="1" ht="390">
      <c r="A55" s="67">
        <f t="shared" si="2"/>
        <v>52</v>
      </c>
      <c r="B55" s="67" t="s">
        <v>314</v>
      </c>
      <c r="C55" s="186"/>
      <c r="D55" s="69" t="s">
        <v>320</v>
      </c>
      <c r="E55" s="70" t="s">
        <v>321</v>
      </c>
      <c r="F55" s="67" t="s">
        <v>85</v>
      </c>
      <c r="G55" s="70" t="s">
        <v>322</v>
      </c>
      <c r="H55" s="84">
        <v>4</v>
      </c>
      <c r="I55" s="84">
        <v>15</v>
      </c>
      <c r="J55" s="73">
        <f t="shared" si="3"/>
        <v>60</v>
      </c>
      <c r="K55" s="74" t="s">
        <v>87</v>
      </c>
      <c r="L55" s="70" t="s">
        <v>323</v>
      </c>
      <c r="M55" s="75">
        <v>11</v>
      </c>
      <c r="N55" s="87">
        <v>4</v>
      </c>
      <c r="O55" s="87">
        <v>2</v>
      </c>
      <c r="P55" s="76">
        <f t="shared" si="5"/>
        <v>8</v>
      </c>
      <c r="Q55" s="117" t="s">
        <v>198</v>
      </c>
      <c r="R55" s="118">
        <v>3</v>
      </c>
      <c r="S55" s="79">
        <f t="shared" si="4"/>
        <v>20</v>
      </c>
      <c r="T55" s="80" t="s">
        <v>90</v>
      </c>
      <c r="U55" s="171" t="s">
        <v>646</v>
      </c>
      <c r="V55" s="82"/>
      <c r="W55" s="82"/>
      <c r="X55" s="83"/>
      <c r="Y55" s="83"/>
      <c r="Z55" s="83"/>
    </row>
  </sheetData>
  <autoFilter ref="A3:IT55">
    <filterColumn colId="20">
      <customFilters and="1">
        <customFilter operator="notEqual" val=" "/>
      </customFilters>
    </filterColumn>
  </autoFilter>
  <mergeCells count="17">
    <mergeCell ref="C41:C45"/>
    <mergeCell ref="C46:C47"/>
    <mergeCell ref="C48:C50"/>
    <mergeCell ref="C51:C53"/>
    <mergeCell ref="C54:C55"/>
    <mergeCell ref="C31:C40"/>
    <mergeCell ref="A1:Z1"/>
    <mergeCell ref="A2:G2"/>
    <mergeCell ref="H2:K2"/>
    <mergeCell ref="L2:T2"/>
    <mergeCell ref="U2:Z2"/>
    <mergeCell ref="C4:C6"/>
    <mergeCell ref="C7:C9"/>
    <mergeCell ref="C11:C16"/>
    <mergeCell ref="C17:C21"/>
    <mergeCell ref="C23:C27"/>
    <mergeCell ref="C28:C30"/>
  </mergeCells>
  <dataValidations count="2">
    <dataValidation type="list" allowBlank="1" showInputMessage="1" showErrorMessage="1" sqref="F23 F4:F21 F26:F30 F41:F55">
      <formula1>#REF!</formula1>
    </dataValidation>
    <dataValidation type="list" allowBlank="1" showInputMessage="1" showErrorMessage="1" sqref="F22 F24:F25 F31:F40">
      <formula1>#REF!</formula1>
    </dataValidation>
  </dataValidations>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C10" workbookViewId="0">
      <selection activeCell="H13" sqref="H13"/>
    </sheetView>
  </sheetViews>
  <sheetFormatPr baseColWidth="10" defaultRowHeight="14.25"/>
  <cols>
    <col min="1" max="1" width="24.5703125" style="1" customWidth="1"/>
    <col min="2" max="2" width="37.28515625" style="1" customWidth="1"/>
    <col min="3" max="3" width="12.42578125" style="1" customWidth="1"/>
    <col min="4" max="4" width="17.28515625" style="1" bestFit="1" customWidth="1"/>
    <col min="5" max="5" width="12.140625" style="1" customWidth="1"/>
    <col min="6" max="6" width="14.42578125" style="1" customWidth="1"/>
    <col min="7" max="7" width="12.7109375" style="1" customWidth="1"/>
    <col min="8" max="8" width="40.85546875" style="1" customWidth="1"/>
    <col min="9" max="9" width="13.140625" style="1" customWidth="1"/>
    <col min="10" max="10" width="27.42578125" style="1" customWidth="1"/>
    <col min="11" max="11" width="33.5703125" style="1" customWidth="1"/>
    <col min="12" max="13" width="11.42578125" style="1"/>
    <col min="14" max="14" width="14.5703125" style="1" customWidth="1"/>
    <col min="15" max="16384" width="11.42578125" style="1"/>
  </cols>
  <sheetData>
    <row r="1" spans="1:9" ht="29.25" customHeight="1">
      <c r="A1" s="163"/>
      <c r="B1" s="199" t="s">
        <v>521</v>
      </c>
      <c r="C1" s="199"/>
      <c r="D1" s="199"/>
      <c r="E1" s="199"/>
      <c r="F1" s="199"/>
      <c r="G1" s="199"/>
      <c r="H1" s="199"/>
      <c r="I1" s="199"/>
    </row>
    <row r="2" spans="1:9" ht="21.75" customHeight="1">
      <c r="A2" s="199" t="s">
        <v>9</v>
      </c>
      <c r="B2" s="199"/>
      <c r="C2" s="204" t="s">
        <v>335</v>
      </c>
      <c r="D2" s="204"/>
      <c r="E2" s="204"/>
      <c r="F2" s="204"/>
      <c r="G2" s="204"/>
      <c r="H2" s="204"/>
      <c r="I2" s="204"/>
    </row>
    <row r="3" spans="1:9" ht="33.75" customHeight="1">
      <c r="A3" s="199" t="s">
        <v>1</v>
      </c>
      <c r="B3" s="199"/>
      <c r="C3" s="205" t="s">
        <v>336</v>
      </c>
      <c r="D3" s="205"/>
      <c r="E3" s="205"/>
      <c r="F3" s="205"/>
      <c r="G3" s="205"/>
      <c r="H3" s="205"/>
      <c r="I3" s="205"/>
    </row>
    <row r="4" spans="1:9" ht="29.25" customHeight="1">
      <c r="A4" s="41"/>
      <c r="B4" s="32" t="s">
        <v>2</v>
      </c>
      <c r="C4" s="32" t="s">
        <v>3</v>
      </c>
      <c r="D4" s="32" t="s">
        <v>0</v>
      </c>
      <c r="E4" s="32" t="s">
        <v>4</v>
      </c>
      <c r="F4" s="32" t="s">
        <v>330</v>
      </c>
      <c r="G4" s="32" t="s">
        <v>6</v>
      </c>
      <c r="H4" s="48" t="s">
        <v>356</v>
      </c>
      <c r="I4" s="47" t="s">
        <v>357</v>
      </c>
    </row>
    <row r="5" spans="1:9" s="5" customFormat="1" ht="51" customHeight="1">
      <c r="A5" s="119" t="s">
        <v>324</v>
      </c>
      <c r="B5" s="19" t="s">
        <v>363</v>
      </c>
      <c r="C5" s="8" t="s">
        <v>364</v>
      </c>
      <c r="D5" s="6" t="s">
        <v>341</v>
      </c>
      <c r="E5" s="17" t="s">
        <v>344</v>
      </c>
      <c r="F5" s="7" t="s">
        <v>343</v>
      </c>
      <c r="G5" s="34" t="s">
        <v>365</v>
      </c>
      <c r="H5" s="23" t="s">
        <v>677</v>
      </c>
      <c r="I5" s="170">
        <v>0.8</v>
      </c>
    </row>
    <row r="6" spans="1:9" ht="141" customHeight="1">
      <c r="A6" s="203" t="s">
        <v>325</v>
      </c>
      <c r="B6" s="19" t="s">
        <v>366</v>
      </c>
      <c r="C6" s="8" t="s">
        <v>338</v>
      </c>
      <c r="D6" s="6" t="s">
        <v>341</v>
      </c>
      <c r="E6" s="135" t="s">
        <v>508</v>
      </c>
      <c r="F6" s="7" t="s">
        <v>343</v>
      </c>
      <c r="G6" s="8" t="s">
        <v>342</v>
      </c>
      <c r="H6" s="23" t="s">
        <v>649</v>
      </c>
      <c r="I6" s="170">
        <v>1</v>
      </c>
    </row>
    <row r="7" spans="1:9" ht="63" customHeight="1">
      <c r="A7" s="203"/>
      <c r="B7" s="19" t="s">
        <v>367</v>
      </c>
      <c r="C7" s="6" t="s">
        <v>421</v>
      </c>
      <c r="D7" s="6" t="s">
        <v>339</v>
      </c>
      <c r="E7" s="135" t="s">
        <v>340</v>
      </c>
      <c r="F7" s="7" t="s">
        <v>343</v>
      </c>
      <c r="G7" s="8" t="s">
        <v>347</v>
      </c>
      <c r="H7" s="23" t="s">
        <v>678</v>
      </c>
      <c r="I7" s="170">
        <v>1</v>
      </c>
    </row>
    <row r="8" spans="1:9" ht="46.5" customHeight="1">
      <c r="A8" s="203"/>
      <c r="B8" s="121" t="s">
        <v>332</v>
      </c>
      <c r="C8" s="8" t="s">
        <v>422</v>
      </c>
      <c r="D8" s="6" t="s">
        <v>341</v>
      </c>
      <c r="E8" s="135" t="s">
        <v>348</v>
      </c>
      <c r="F8" s="7" t="s">
        <v>343</v>
      </c>
      <c r="G8" s="8" t="s">
        <v>353</v>
      </c>
      <c r="H8" s="23" t="s">
        <v>603</v>
      </c>
      <c r="I8" s="170">
        <v>1</v>
      </c>
    </row>
    <row r="9" spans="1:9" ht="46.5" customHeight="1">
      <c r="A9" s="200" t="s">
        <v>326</v>
      </c>
      <c r="B9" s="19" t="s">
        <v>337</v>
      </c>
      <c r="C9" s="8" t="s">
        <v>423</v>
      </c>
      <c r="D9" s="6" t="s">
        <v>341</v>
      </c>
      <c r="E9" s="135" t="s">
        <v>348</v>
      </c>
      <c r="F9" s="7" t="s">
        <v>343</v>
      </c>
      <c r="G9" s="8" t="s">
        <v>352</v>
      </c>
      <c r="H9" s="23" t="s">
        <v>604</v>
      </c>
      <c r="I9" s="170">
        <v>1</v>
      </c>
    </row>
    <row r="10" spans="1:9" ht="46.5" customHeight="1">
      <c r="A10" s="202"/>
      <c r="B10" s="19" t="s">
        <v>368</v>
      </c>
      <c r="C10" s="8" t="s">
        <v>369</v>
      </c>
      <c r="D10" s="6" t="s">
        <v>341</v>
      </c>
      <c r="E10" s="135" t="s">
        <v>345</v>
      </c>
      <c r="F10" s="7" t="s">
        <v>343</v>
      </c>
      <c r="G10" s="8" t="s">
        <v>346</v>
      </c>
      <c r="H10" s="23" t="s">
        <v>602</v>
      </c>
      <c r="I10" s="170">
        <v>1</v>
      </c>
    </row>
    <row r="11" spans="1:9" ht="45" customHeight="1">
      <c r="A11" s="201"/>
      <c r="B11" s="19" t="s">
        <v>334</v>
      </c>
      <c r="C11" s="8" t="s">
        <v>423</v>
      </c>
      <c r="D11" s="6" t="s">
        <v>341</v>
      </c>
      <c r="E11" s="135" t="s">
        <v>348</v>
      </c>
      <c r="F11" s="7" t="s">
        <v>343</v>
      </c>
      <c r="G11" s="8" t="s">
        <v>352</v>
      </c>
      <c r="H11" s="23" t="s">
        <v>679</v>
      </c>
      <c r="I11" s="170">
        <v>1</v>
      </c>
    </row>
    <row r="12" spans="1:9" ht="69" customHeight="1">
      <c r="A12" s="120" t="s">
        <v>327</v>
      </c>
      <c r="B12" s="19" t="s">
        <v>415</v>
      </c>
      <c r="C12" s="8" t="s">
        <v>424</v>
      </c>
      <c r="D12" s="6" t="s">
        <v>341</v>
      </c>
      <c r="E12" s="8" t="s">
        <v>370</v>
      </c>
      <c r="F12" s="7" t="s">
        <v>343</v>
      </c>
      <c r="G12" s="8" t="s">
        <v>350</v>
      </c>
      <c r="H12" s="23" t="s">
        <v>680</v>
      </c>
      <c r="I12" s="170">
        <v>1</v>
      </c>
    </row>
    <row r="13" spans="1:9" ht="131.25" customHeight="1">
      <c r="A13" s="200" t="s">
        <v>328</v>
      </c>
      <c r="B13" s="19" t="s">
        <v>333</v>
      </c>
      <c r="C13" s="8" t="s">
        <v>425</v>
      </c>
      <c r="D13" s="6" t="s">
        <v>341</v>
      </c>
      <c r="E13" s="8" t="s">
        <v>370</v>
      </c>
      <c r="F13" s="7" t="s">
        <v>343</v>
      </c>
      <c r="G13" s="8" t="s">
        <v>351</v>
      </c>
      <c r="H13" s="23" t="s">
        <v>681</v>
      </c>
      <c r="I13" s="170">
        <v>1</v>
      </c>
    </row>
    <row r="14" spans="1:9" ht="45">
      <c r="A14" s="201"/>
      <c r="B14" s="19" t="s">
        <v>371</v>
      </c>
      <c r="C14" s="8" t="s">
        <v>650</v>
      </c>
      <c r="D14" s="6" t="s">
        <v>341</v>
      </c>
      <c r="E14" s="8" t="s">
        <v>348</v>
      </c>
      <c r="F14" s="7" t="s">
        <v>343</v>
      </c>
      <c r="G14" s="8" t="s">
        <v>349</v>
      </c>
      <c r="H14" s="23" t="s">
        <v>653</v>
      </c>
      <c r="I14" s="170">
        <v>1</v>
      </c>
    </row>
    <row r="16" spans="1:9" ht="15">
      <c r="H16" s="42" t="s">
        <v>38</v>
      </c>
      <c r="I16" s="43">
        <f>SUM(I5:I14)/10</f>
        <v>0.98000000000000009</v>
      </c>
    </row>
  </sheetData>
  <mergeCells count="8">
    <mergeCell ref="B1:I1"/>
    <mergeCell ref="A13:A14"/>
    <mergeCell ref="A9:A11"/>
    <mergeCell ref="A6:A8"/>
    <mergeCell ref="A2:B2"/>
    <mergeCell ref="C2:I2"/>
    <mergeCell ref="A3:B3"/>
    <mergeCell ref="C3:I3"/>
  </mergeCell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opLeftCell="J31" workbookViewId="0">
      <selection activeCell="L34" sqref="L34"/>
    </sheetView>
  </sheetViews>
  <sheetFormatPr baseColWidth="10" defaultRowHeight="14.25"/>
  <cols>
    <col min="1" max="1" width="6.28515625" style="165" customWidth="1"/>
    <col min="2" max="2" width="8.42578125" style="165" customWidth="1"/>
    <col min="3" max="3" width="55.42578125" style="165" customWidth="1"/>
    <col min="4" max="4" width="7" style="165" bestFit="1" customWidth="1"/>
    <col min="5" max="5" width="42.85546875" style="165" bestFit="1" customWidth="1"/>
    <col min="6" max="6" width="39.28515625" style="165" customWidth="1"/>
    <col min="7" max="7" width="18.85546875" style="165" bestFit="1" customWidth="1"/>
    <col min="8" max="8" width="12.85546875" style="165" customWidth="1"/>
    <col min="9" max="9" width="22.5703125" style="165" customWidth="1"/>
    <col min="10" max="10" width="13.5703125" style="165" customWidth="1"/>
    <col min="11" max="13" width="11.42578125" style="165"/>
    <col min="14" max="14" width="18.42578125" style="165" bestFit="1" customWidth="1"/>
    <col min="15" max="17" width="11.42578125" style="165"/>
    <col min="18" max="18" width="8.5703125" style="165" customWidth="1"/>
    <col min="19" max="19" width="9.85546875" style="165" customWidth="1"/>
    <col min="20" max="20" width="28.42578125" style="165" customWidth="1"/>
    <col min="21" max="21" width="12.85546875" style="165" customWidth="1"/>
    <col min="22" max="16384" width="11.42578125" style="165"/>
  </cols>
  <sheetData>
    <row r="1" spans="1:21" ht="36" customHeight="1">
      <c r="A1" s="164" t="s">
        <v>520</v>
      </c>
      <c r="B1" s="164"/>
      <c r="C1" s="205" t="s">
        <v>521</v>
      </c>
      <c r="D1" s="205"/>
      <c r="E1" s="205"/>
      <c r="F1" s="205"/>
      <c r="G1" s="205"/>
      <c r="H1" s="205"/>
      <c r="I1" s="205"/>
      <c r="J1" s="205"/>
      <c r="K1" s="205"/>
      <c r="L1" s="205"/>
      <c r="M1" s="205"/>
      <c r="N1" s="205"/>
      <c r="O1" s="205"/>
      <c r="P1" s="205"/>
      <c r="Q1" s="205"/>
      <c r="R1" s="205"/>
      <c r="S1" s="205"/>
      <c r="T1" s="205"/>
      <c r="U1" s="205"/>
    </row>
    <row r="2" spans="1:21" ht="21" customHeight="1">
      <c r="A2" s="199" t="s">
        <v>9</v>
      </c>
      <c r="B2" s="199"/>
      <c r="C2" s="199"/>
      <c r="D2" s="205" t="s">
        <v>329</v>
      </c>
      <c r="E2" s="205"/>
      <c r="F2" s="205"/>
      <c r="G2" s="205"/>
      <c r="H2" s="205"/>
      <c r="I2" s="205"/>
      <c r="J2" s="205"/>
      <c r="K2" s="205"/>
      <c r="L2" s="205"/>
      <c r="M2" s="205"/>
      <c r="N2" s="205"/>
      <c r="O2" s="205"/>
      <c r="P2" s="205"/>
      <c r="Q2" s="205"/>
      <c r="R2" s="205"/>
      <c r="S2" s="205"/>
      <c r="T2" s="205"/>
      <c r="U2" s="205"/>
    </row>
    <row r="3" spans="1:21" ht="32.25" customHeight="1">
      <c r="A3" s="199" t="s">
        <v>1</v>
      </c>
      <c r="B3" s="199"/>
      <c r="C3" s="199"/>
      <c r="D3" s="205" t="s">
        <v>522</v>
      </c>
      <c r="E3" s="205"/>
      <c r="F3" s="205"/>
      <c r="G3" s="205"/>
      <c r="H3" s="205"/>
      <c r="I3" s="205"/>
      <c r="J3" s="205"/>
      <c r="K3" s="205"/>
      <c r="L3" s="205"/>
      <c r="M3" s="205"/>
      <c r="N3" s="205"/>
      <c r="O3" s="205"/>
      <c r="P3" s="205"/>
      <c r="Q3" s="205"/>
      <c r="R3" s="205"/>
      <c r="S3" s="205"/>
      <c r="T3" s="205"/>
      <c r="U3" s="205"/>
    </row>
    <row r="4" spans="1:21" s="123" customFormat="1" ht="42.75" customHeight="1">
      <c r="A4" s="206" t="s">
        <v>558</v>
      </c>
      <c r="B4" s="206"/>
      <c r="C4" s="206"/>
      <c r="D4" s="206"/>
      <c r="E4" s="206" t="s">
        <v>559</v>
      </c>
      <c r="F4" s="206"/>
      <c r="G4" s="206"/>
      <c r="H4" s="206"/>
      <c r="I4" s="206"/>
      <c r="J4" s="206"/>
      <c r="K4" s="206" t="s">
        <v>560</v>
      </c>
      <c r="L4" s="206"/>
      <c r="M4" s="206"/>
      <c r="N4" s="206"/>
      <c r="O4" s="206" t="s">
        <v>561</v>
      </c>
      <c r="P4" s="206"/>
      <c r="Q4" s="206"/>
      <c r="R4" s="206"/>
      <c r="S4" s="206" t="s">
        <v>562</v>
      </c>
      <c r="T4" s="206"/>
      <c r="U4" s="206"/>
    </row>
    <row r="5" spans="1:21" ht="58.5" customHeight="1">
      <c r="A5" s="166" t="s">
        <v>563</v>
      </c>
      <c r="B5" s="166" t="s">
        <v>564</v>
      </c>
      <c r="C5" s="166" t="s">
        <v>565</v>
      </c>
      <c r="D5" s="166" t="s">
        <v>566</v>
      </c>
      <c r="E5" s="166" t="s">
        <v>567</v>
      </c>
      <c r="F5" s="166" t="s">
        <v>568</v>
      </c>
      <c r="G5" s="166" t="s">
        <v>569</v>
      </c>
      <c r="H5" s="166" t="s">
        <v>570</v>
      </c>
      <c r="I5" s="206" t="s">
        <v>571</v>
      </c>
      <c r="J5" s="206"/>
      <c r="K5" s="166" t="s">
        <v>572</v>
      </c>
      <c r="L5" s="166" t="s">
        <v>599</v>
      </c>
      <c r="M5" s="166" t="s">
        <v>573</v>
      </c>
      <c r="N5" s="166" t="s">
        <v>574</v>
      </c>
      <c r="O5" s="166" t="s">
        <v>575</v>
      </c>
      <c r="P5" s="166" t="s">
        <v>576</v>
      </c>
      <c r="Q5" s="180" t="s">
        <v>577</v>
      </c>
      <c r="R5" s="166" t="s">
        <v>578</v>
      </c>
      <c r="S5" s="166" t="s">
        <v>579</v>
      </c>
      <c r="T5" s="166" t="s">
        <v>580</v>
      </c>
      <c r="U5" s="166" t="s">
        <v>581</v>
      </c>
    </row>
    <row r="6" spans="1:21" ht="51">
      <c r="A6" s="167" t="s">
        <v>523</v>
      </c>
      <c r="B6" s="167" t="s">
        <v>524</v>
      </c>
      <c r="C6" s="168" t="s">
        <v>531</v>
      </c>
      <c r="D6" s="167" t="s">
        <v>532</v>
      </c>
      <c r="E6" s="168" t="s">
        <v>533</v>
      </c>
      <c r="F6" s="168" t="s">
        <v>551</v>
      </c>
      <c r="G6" s="167" t="s">
        <v>582</v>
      </c>
      <c r="H6" s="167" t="s">
        <v>583</v>
      </c>
      <c r="I6" s="207" t="s">
        <v>584</v>
      </c>
      <c r="J6" s="207"/>
      <c r="K6" s="167" t="s">
        <v>585</v>
      </c>
      <c r="L6" s="167" t="s">
        <v>587</v>
      </c>
      <c r="M6" s="167" t="s">
        <v>600</v>
      </c>
      <c r="N6" s="167" t="s">
        <v>588</v>
      </c>
      <c r="O6" s="167" t="s">
        <v>598</v>
      </c>
      <c r="P6" s="167">
        <v>100</v>
      </c>
      <c r="Q6" s="179">
        <v>100</v>
      </c>
      <c r="R6" s="167">
        <f>+P6-Q6</f>
        <v>0</v>
      </c>
      <c r="S6" s="167" t="s">
        <v>598</v>
      </c>
      <c r="T6" s="167"/>
      <c r="U6" s="167" t="s">
        <v>589</v>
      </c>
    </row>
    <row r="7" spans="1:21" ht="42.75" customHeight="1">
      <c r="A7" s="167" t="s">
        <v>523</v>
      </c>
      <c r="B7" s="167" t="s">
        <v>525</v>
      </c>
      <c r="C7" s="168" t="s">
        <v>534</v>
      </c>
      <c r="D7" s="167" t="s">
        <v>532</v>
      </c>
      <c r="E7" s="168" t="s">
        <v>535</v>
      </c>
      <c r="F7" s="168" t="s">
        <v>552</v>
      </c>
      <c r="G7" s="167" t="s">
        <v>590</v>
      </c>
      <c r="H7" s="167" t="s">
        <v>583</v>
      </c>
      <c r="I7" s="207" t="s">
        <v>591</v>
      </c>
      <c r="J7" s="207"/>
      <c r="K7" s="167" t="s">
        <v>585</v>
      </c>
      <c r="L7" s="167" t="s">
        <v>587</v>
      </c>
      <c r="M7" s="167" t="s">
        <v>600</v>
      </c>
      <c r="N7" s="167" t="s">
        <v>588</v>
      </c>
      <c r="O7" s="167" t="s">
        <v>598</v>
      </c>
      <c r="P7" s="167">
        <v>100</v>
      </c>
      <c r="Q7" s="179">
        <v>80</v>
      </c>
      <c r="R7" s="167">
        <f t="shared" ref="R7:R33" si="0">+P7-Q7</f>
        <v>20</v>
      </c>
      <c r="S7" s="167" t="s">
        <v>598</v>
      </c>
      <c r="T7" s="167" t="s">
        <v>589</v>
      </c>
      <c r="U7" s="167" t="s">
        <v>589</v>
      </c>
    </row>
    <row r="8" spans="1:21" ht="51">
      <c r="A8" s="167" t="s">
        <v>523</v>
      </c>
      <c r="B8" s="167" t="s">
        <v>524</v>
      </c>
      <c r="C8" s="168" t="s">
        <v>531</v>
      </c>
      <c r="D8" s="167" t="s">
        <v>532</v>
      </c>
      <c r="E8" s="168" t="s">
        <v>535</v>
      </c>
      <c r="F8" s="168" t="s">
        <v>552</v>
      </c>
      <c r="G8" s="167" t="s">
        <v>590</v>
      </c>
      <c r="H8" s="167" t="s">
        <v>583</v>
      </c>
      <c r="I8" s="207" t="s">
        <v>591</v>
      </c>
      <c r="J8" s="207"/>
      <c r="K8" s="167" t="s">
        <v>585</v>
      </c>
      <c r="L8" s="167" t="s">
        <v>587</v>
      </c>
      <c r="M8" s="167" t="s">
        <v>600</v>
      </c>
      <c r="N8" s="167" t="s">
        <v>588</v>
      </c>
      <c r="O8" s="167" t="s">
        <v>598</v>
      </c>
      <c r="P8" s="167">
        <v>100</v>
      </c>
      <c r="Q8" s="179">
        <v>80</v>
      </c>
      <c r="R8" s="167">
        <f t="shared" si="0"/>
        <v>20</v>
      </c>
      <c r="S8" s="167" t="s">
        <v>598</v>
      </c>
      <c r="T8" s="167" t="s">
        <v>589</v>
      </c>
      <c r="U8" s="167" t="s">
        <v>589</v>
      </c>
    </row>
    <row r="9" spans="1:21" ht="51">
      <c r="A9" s="167" t="s">
        <v>523</v>
      </c>
      <c r="B9" s="167" t="s">
        <v>524</v>
      </c>
      <c r="C9" s="168" t="s">
        <v>531</v>
      </c>
      <c r="D9" s="167" t="s">
        <v>532</v>
      </c>
      <c r="E9" s="168" t="s">
        <v>536</v>
      </c>
      <c r="F9" s="168" t="s">
        <v>553</v>
      </c>
      <c r="G9" s="167" t="s">
        <v>592</v>
      </c>
      <c r="H9" s="167" t="s">
        <v>583</v>
      </c>
      <c r="I9" s="207" t="s">
        <v>593</v>
      </c>
      <c r="J9" s="207"/>
      <c r="K9" s="167" t="s">
        <v>585</v>
      </c>
      <c r="L9" s="167" t="s">
        <v>587</v>
      </c>
      <c r="M9" s="167" t="s">
        <v>600</v>
      </c>
      <c r="N9" s="167" t="s">
        <v>588</v>
      </c>
      <c r="O9" s="167" t="s">
        <v>598</v>
      </c>
      <c r="P9" s="167">
        <v>100</v>
      </c>
      <c r="Q9" s="179">
        <v>80</v>
      </c>
      <c r="R9" s="167">
        <f t="shared" si="0"/>
        <v>20</v>
      </c>
      <c r="S9" s="167" t="s">
        <v>598</v>
      </c>
      <c r="T9" s="167" t="s">
        <v>589</v>
      </c>
      <c r="U9" s="167" t="s">
        <v>589</v>
      </c>
    </row>
    <row r="10" spans="1:21" ht="51">
      <c r="A10" s="167" t="s">
        <v>523</v>
      </c>
      <c r="B10" s="167" t="s">
        <v>526</v>
      </c>
      <c r="C10" s="168" t="s">
        <v>537</v>
      </c>
      <c r="D10" s="167" t="s">
        <v>532</v>
      </c>
      <c r="E10" s="168" t="s">
        <v>538</v>
      </c>
      <c r="F10" s="168" t="s">
        <v>554</v>
      </c>
      <c r="G10" s="167" t="s">
        <v>594</v>
      </c>
      <c r="H10" s="167" t="s">
        <v>583</v>
      </c>
      <c r="I10" s="207" t="s">
        <v>595</v>
      </c>
      <c r="J10" s="207"/>
      <c r="K10" s="167" t="s">
        <v>585</v>
      </c>
      <c r="L10" s="167" t="s">
        <v>587</v>
      </c>
      <c r="M10" s="167" t="s">
        <v>600</v>
      </c>
      <c r="N10" s="167" t="s">
        <v>596</v>
      </c>
      <c r="O10" s="167" t="s">
        <v>598</v>
      </c>
      <c r="P10" s="167">
        <v>100</v>
      </c>
      <c r="Q10" s="179">
        <v>80</v>
      </c>
      <c r="R10" s="167">
        <f t="shared" si="0"/>
        <v>20</v>
      </c>
      <c r="S10" s="167" t="s">
        <v>598</v>
      </c>
      <c r="T10" s="167" t="s">
        <v>589</v>
      </c>
      <c r="U10" s="167" t="s">
        <v>589</v>
      </c>
    </row>
    <row r="11" spans="1:21" ht="51">
      <c r="A11" s="167" t="s">
        <v>523</v>
      </c>
      <c r="B11" s="167" t="s">
        <v>526</v>
      </c>
      <c r="C11" s="168" t="s">
        <v>537</v>
      </c>
      <c r="D11" s="167" t="s">
        <v>532</v>
      </c>
      <c r="E11" s="168" t="s">
        <v>533</v>
      </c>
      <c r="F11" s="168" t="s">
        <v>551</v>
      </c>
      <c r="G11" s="167" t="s">
        <v>582</v>
      </c>
      <c r="H11" s="167" t="s">
        <v>583</v>
      </c>
      <c r="I11" s="207" t="s">
        <v>584</v>
      </c>
      <c r="J11" s="207"/>
      <c r="K11" s="167" t="s">
        <v>585</v>
      </c>
      <c r="L11" s="167" t="s">
        <v>587</v>
      </c>
      <c r="M11" s="167" t="s">
        <v>600</v>
      </c>
      <c r="N11" s="167" t="s">
        <v>588</v>
      </c>
      <c r="O11" s="167" t="s">
        <v>598</v>
      </c>
      <c r="P11" s="167">
        <v>100</v>
      </c>
      <c r="Q11" s="179">
        <v>100</v>
      </c>
      <c r="R11" s="167">
        <f t="shared" si="0"/>
        <v>0</v>
      </c>
      <c r="S11" s="167" t="s">
        <v>598</v>
      </c>
      <c r="T11" s="167" t="s">
        <v>589</v>
      </c>
      <c r="U11" s="167" t="s">
        <v>589</v>
      </c>
    </row>
    <row r="12" spans="1:21" ht="42.75" customHeight="1">
      <c r="A12" s="167" t="s">
        <v>523</v>
      </c>
      <c r="B12" s="167" t="s">
        <v>527</v>
      </c>
      <c r="C12" s="168" t="s">
        <v>539</v>
      </c>
      <c r="D12" s="167" t="s">
        <v>532</v>
      </c>
      <c r="E12" s="168" t="s">
        <v>540</v>
      </c>
      <c r="F12" s="168" t="s">
        <v>555</v>
      </c>
      <c r="G12" s="167" t="s">
        <v>592</v>
      </c>
      <c r="H12" s="167" t="s">
        <v>583</v>
      </c>
      <c r="I12" s="207" t="s">
        <v>593</v>
      </c>
      <c r="J12" s="207"/>
      <c r="K12" s="167" t="s">
        <v>585</v>
      </c>
      <c r="L12" s="167" t="s">
        <v>587</v>
      </c>
      <c r="M12" s="167" t="s">
        <v>600</v>
      </c>
      <c r="N12" s="167" t="s">
        <v>596</v>
      </c>
      <c r="O12" s="167" t="s">
        <v>598</v>
      </c>
      <c r="P12" s="167">
        <v>100</v>
      </c>
      <c r="Q12" s="179">
        <v>80</v>
      </c>
      <c r="R12" s="167">
        <f t="shared" si="0"/>
        <v>20</v>
      </c>
      <c r="S12" s="167" t="s">
        <v>598</v>
      </c>
      <c r="T12" s="167" t="s">
        <v>589</v>
      </c>
      <c r="U12" s="167" t="s">
        <v>589</v>
      </c>
    </row>
    <row r="13" spans="1:21" ht="42.75" customHeight="1">
      <c r="A13" s="167" t="s">
        <v>523</v>
      </c>
      <c r="B13" s="167" t="s">
        <v>528</v>
      </c>
      <c r="C13" s="168" t="s">
        <v>541</v>
      </c>
      <c r="D13" s="167" t="s">
        <v>532</v>
      </c>
      <c r="E13" s="168" t="s">
        <v>538</v>
      </c>
      <c r="F13" s="168" t="s">
        <v>554</v>
      </c>
      <c r="G13" s="167" t="s">
        <v>592</v>
      </c>
      <c r="H13" s="167" t="s">
        <v>583</v>
      </c>
      <c r="I13" s="207" t="s">
        <v>595</v>
      </c>
      <c r="J13" s="207"/>
      <c r="K13" s="167" t="s">
        <v>585</v>
      </c>
      <c r="L13" s="167" t="s">
        <v>587</v>
      </c>
      <c r="M13" s="167" t="s">
        <v>600</v>
      </c>
      <c r="N13" s="167" t="s">
        <v>596</v>
      </c>
      <c r="O13" s="167" t="s">
        <v>598</v>
      </c>
      <c r="P13" s="167">
        <v>100</v>
      </c>
      <c r="Q13" s="179">
        <v>80</v>
      </c>
      <c r="R13" s="167">
        <f t="shared" si="0"/>
        <v>20</v>
      </c>
      <c r="S13" s="167" t="s">
        <v>598</v>
      </c>
      <c r="T13" s="167" t="s">
        <v>589</v>
      </c>
      <c r="U13" s="167" t="s">
        <v>589</v>
      </c>
    </row>
    <row r="14" spans="1:21" ht="42.75" customHeight="1">
      <c r="A14" s="167" t="s">
        <v>523</v>
      </c>
      <c r="B14" s="167" t="s">
        <v>528</v>
      </c>
      <c r="C14" s="168" t="s">
        <v>541</v>
      </c>
      <c r="D14" s="167" t="s">
        <v>532</v>
      </c>
      <c r="E14" s="168" t="s">
        <v>533</v>
      </c>
      <c r="F14" s="168" t="s">
        <v>556</v>
      </c>
      <c r="G14" s="167" t="s">
        <v>582</v>
      </c>
      <c r="H14" s="167" t="s">
        <v>583</v>
      </c>
      <c r="I14" s="207" t="s">
        <v>584</v>
      </c>
      <c r="J14" s="207"/>
      <c r="K14" s="167" t="s">
        <v>585</v>
      </c>
      <c r="L14" s="167" t="s">
        <v>587</v>
      </c>
      <c r="M14" s="167" t="s">
        <v>600</v>
      </c>
      <c r="N14" s="167" t="s">
        <v>588</v>
      </c>
      <c r="O14" s="167" t="s">
        <v>598</v>
      </c>
      <c r="P14" s="167">
        <v>100</v>
      </c>
      <c r="Q14" s="179">
        <v>100</v>
      </c>
      <c r="R14" s="167">
        <f t="shared" si="0"/>
        <v>0</v>
      </c>
      <c r="S14" s="167" t="s">
        <v>598</v>
      </c>
      <c r="T14" s="167" t="s">
        <v>589</v>
      </c>
      <c r="U14" s="167" t="s">
        <v>589</v>
      </c>
    </row>
    <row r="15" spans="1:21" ht="42.75" customHeight="1">
      <c r="A15" s="167" t="s">
        <v>523</v>
      </c>
      <c r="B15" s="167" t="s">
        <v>527</v>
      </c>
      <c r="C15" s="168" t="s">
        <v>539</v>
      </c>
      <c r="D15" s="167" t="s">
        <v>532</v>
      </c>
      <c r="E15" s="168" t="s">
        <v>533</v>
      </c>
      <c r="F15" s="168" t="s">
        <v>551</v>
      </c>
      <c r="G15" s="167" t="s">
        <v>582</v>
      </c>
      <c r="H15" s="167" t="s">
        <v>583</v>
      </c>
      <c r="I15" s="207" t="s">
        <v>584</v>
      </c>
      <c r="J15" s="207"/>
      <c r="K15" s="167" t="s">
        <v>585</v>
      </c>
      <c r="L15" s="167" t="s">
        <v>587</v>
      </c>
      <c r="M15" s="167" t="s">
        <v>600</v>
      </c>
      <c r="N15" s="167" t="s">
        <v>588</v>
      </c>
      <c r="O15" s="167" t="s">
        <v>598</v>
      </c>
      <c r="P15" s="167">
        <v>100</v>
      </c>
      <c r="Q15" s="179">
        <v>100</v>
      </c>
      <c r="R15" s="167">
        <f t="shared" si="0"/>
        <v>0</v>
      </c>
      <c r="S15" s="167" t="s">
        <v>598</v>
      </c>
      <c r="T15" s="167" t="s">
        <v>589</v>
      </c>
      <c r="U15" s="167" t="s">
        <v>589</v>
      </c>
    </row>
    <row r="16" spans="1:21" ht="38.25">
      <c r="A16" s="167" t="s">
        <v>523</v>
      </c>
      <c r="B16" s="167" t="s">
        <v>529</v>
      </c>
      <c r="C16" s="168" t="s">
        <v>542</v>
      </c>
      <c r="D16" s="167" t="s">
        <v>532</v>
      </c>
      <c r="E16" s="168" t="s">
        <v>538</v>
      </c>
      <c r="F16" s="168" t="s">
        <v>554</v>
      </c>
      <c r="G16" s="167" t="s">
        <v>594</v>
      </c>
      <c r="H16" s="167" t="s">
        <v>583</v>
      </c>
      <c r="I16" s="207" t="s">
        <v>595</v>
      </c>
      <c r="J16" s="207"/>
      <c r="K16" s="167" t="s">
        <v>585</v>
      </c>
      <c r="L16" s="167" t="s">
        <v>587</v>
      </c>
      <c r="M16" s="167" t="s">
        <v>600</v>
      </c>
      <c r="N16" s="167" t="s">
        <v>596</v>
      </c>
      <c r="O16" s="167" t="s">
        <v>598</v>
      </c>
      <c r="P16" s="167">
        <v>100</v>
      </c>
      <c r="Q16" s="179">
        <v>80</v>
      </c>
      <c r="R16" s="167">
        <f t="shared" si="0"/>
        <v>20</v>
      </c>
      <c r="S16" s="167" t="s">
        <v>598</v>
      </c>
      <c r="T16" s="167" t="s">
        <v>589</v>
      </c>
      <c r="U16" s="167" t="s">
        <v>589</v>
      </c>
    </row>
    <row r="17" spans="1:21" ht="63.75">
      <c r="A17" s="167" t="s">
        <v>523</v>
      </c>
      <c r="B17" s="167" t="s">
        <v>529</v>
      </c>
      <c r="C17" s="168" t="s">
        <v>542</v>
      </c>
      <c r="D17" s="167" t="s">
        <v>532</v>
      </c>
      <c r="E17" s="168" t="s">
        <v>536</v>
      </c>
      <c r="F17" s="168" t="s">
        <v>557</v>
      </c>
      <c r="G17" s="167" t="s">
        <v>594</v>
      </c>
      <c r="H17" s="167" t="s">
        <v>583</v>
      </c>
      <c r="I17" s="207" t="s">
        <v>593</v>
      </c>
      <c r="J17" s="207"/>
      <c r="K17" s="167" t="s">
        <v>585</v>
      </c>
      <c r="L17" s="167" t="s">
        <v>587</v>
      </c>
      <c r="M17" s="167" t="s">
        <v>600</v>
      </c>
      <c r="N17" s="167" t="s">
        <v>588</v>
      </c>
      <c r="O17" s="167" t="s">
        <v>598</v>
      </c>
      <c r="P17" s="167">
        <v>100</v>
      </c>
      <c r="Q17" s="179">
        <v>80</v>
      </c>
      <c r="R17" s="167">
        <f t="shared" si="0"/>
        <v>20</v>
      </c>
      <c r="S17" s="167" t="s">
        <v>598</v>
      </c>
      <c r="T17" s="167" t="s">
        <v>589</v>
      </c>
      <c r="U17" s="167" t="s">
        <v>589</v>
      </c>
    </row>
    <row r="18" spans="1:21" ht="38.25">
      <c r="A18" s="167" t="s">
        <v>523</v>
      </c>
      <c r="B18" s="167" t="s">
        <v>529</v>
      </c>
      <c r="C18" s="168" t="s">
        <v>542</v>
      </c>
      <c r="D18" s="167" t="s">
        <v>532</v>
      </c>
      <c r="E18" s="168" t="s">
        <v>533</v>
      </c>
      <c r="F18" s="168" t="s">
        <v>556</v>
      </c>
      <c r="G18" s="167" t="s">
        <v>582</v>
      </c>
      <c r="H18" s="167" t="s">
        <v>583</v>
      </c>
      <c r="I18" s="207" t="s">
        <v>584</v>
      </c>
      <c r="J18" s="207"/>
      <c r="K18" s="167" t="s">
        <v>585</v>
      </c>
      <c r="L18" s="167" t="s">
        <v>587</v>
      </c>
      <c r="M18" s="167" t="s">
        <v>600</v>
      </c>
      <c r="N18" s="167" t="s">
        <v>588</v>
      </c>
      <c r="O18" s="167" t="s">
        <v>598</v>
      </c>
      <c r="P18" s="167">
        <v>100</v>
      </c>
      <c r="Q18" s="179">
        <v>100</v>
      </c>
      <c r="R18" s="167">
        <f t="shared" si="0"/>
        <v>0</v>
      </c>
      <c r="S18" s="167" t="s">
        <v>598</v>
      </c>
      <c r="T18" s="167" t="s">
        <v>589</v>
      </c>
      <c r="U18" s="167" t="s">
        <v>589</v>
      </c>
    </row>
    <row r="19" spans="1:21" ht="38.25">
      <c r="A19" s="167" t="s">
        <v>523</v>
      </c>
      <c r="B19" s="167" t="s">
        <v>527</v>
      </c>
      <c r="C19" s="168" t="s">
        <v>539</v>
      </c>
      <c r="D19" s="167" t="s">
        <v>532</v>
      </c>
      <c r="E19" s="168" t="s">
        <v>535</v>
      </c>
      <c r="F19" s="168" t="s">
        <v>552</v>
      </c>
      <c r="G19" s="167" t="s">
        <v>590</v>
      </c>
      <c r="H19" s="167" t="s">
        <v>583</v>
      </c>
      <c r="I19" s="207" t="s">
        <v>591</v>
      </c>
      <c r="J19" s="207"/>
      <c r="K19" s="167" t="s">
        <v>585</v>
      </c>
      <c r="L19" s="167" t="s">
        <v>587</v>
      </c>
      <c r="M19" s="167" t="s">
        <v>600</v>
      </c>
      <c r="N19" s="167" t="s">
        <v>588</v>
      </c>
      <c r="O19" s="167" t="s">
        <v>598</v>
      </c>
      <c r="P19" s="167">
        <v>100</v>
      </c>
      <c r="Q19" s="179">
        <v>80</v>
      </c>
      <c r="R19" s="167">
        <f t="shared" si="0"/>
        <v>20</v>
      </c>
      <c r="S19" s="167" t="s">
        <v>598</v>
      </c>
      <c r="T19" s="167" t="s">
        <v>589</v>
      </c>
      <c r="U19" s="167" t="s">
        <v>589</v>
      </c>
    </row>
    <row r="20" spans="1:21" ht="38.25">
      <c r="A20" s="167" t="s">
        <v>523</v>
      </c>
      <c r="B20" s="167" t="s">
        <v>525</v>
      </c>
      <c r="C20" s="168" t="s">
        <v>534</v>
      </c>
      <c r="D20" s="167" t="s">
        <v>532</v>
      </c>
      <c r="E20" s="168" t="s">
        <v>543</v>
      </c>
      <c r="F20" s="168" t="s">
        <v>554</v>
      </c>
      <c r="G20" s="167" t="s">
        <v>594</v>
      </c>
      <c r="H20" s="167" t="s">
        <v>583</v>
      </c>
      <c r="I20" s="207" t="s">
        <v>595</v>
      </c>
      <c r="J20" s="207"/>
      <c r="K20" s="167" t="s">
        <v>585</v>
      </c>
      <c r="L20" s="167" t="s">
        <v>587</v>
      </c>
      <c r="M20" s="167" t="s">
        <v>600</v>
      </c>
      <c r="N20" s="167" t="s">
        <v>596</v>
      </c>
      <c r="O20" s="167" t="s">
        <v>598</v>
      </c>
      <c r="P20" s="167">
        <v>100</v>
      </c>
      <c r="Q20" s="179">
        <v>80</v>
      </c>
      <c r="R20" s="167">
        <f t="shared" si="0"/>
        <v>20</v>
      </c>
      <c r="S20" s="167" t="s">
        <v>598</v>
      </c>
      <c r="T20" s="167" t="s">
        <v>589</v>
      </c>
      <c r="U20" s="167" t="s">
        <v>589</v>
      </c>
    </row>
    <row r="21" spans="1:21" ht="38.25">
      <c r="A21" s="167" t="s">
        <v>523</v>
      </c>
      <c r="B21" s="167" t="s">
        <v>527</v>
      </c>
      <c r="C21" s="168" t="s">
        <v>539</v>
      </c>
      <c r="D21" s="167" t="s">
        <v>532</v>
      </c>
      <c r="E21" s="168" t="s">
        <v>538</v>
      </c>
      <c r="F21" s="168" t="s">
        <v>554</v>
      </c>
      <c r="G21" s="167" t="s">
        <v>592</v>
      </c>
      <c r="H21" s="167" t="s">
        <v>583</v>
      </c>
      <c r="I21" s="207" t="s">
        <v>595</v>
      </c>
      <c r="J21" s="207"/>
      <c r="K21" s="167" t="s">
        <v>585</v>
      </c>
      <c r="L21" s="167" t="s">
        <v>587</v>
      </c>
      <c r="M21" s="167" t="s">
        <v>600</v>
      </c>
      <c r="N21" s="167" t="s">
        <v>588</v>
      </c>
      <c r="O21" s="167" t="s">
        <v>598</v>
      </c>
      <c r="P21" s="167">
        <v>100</v>
      </c>
      <c r="Q21" s="179">
        <v>80</v>
      </c>
      <c r="R21" s="167">
        <f t="shared" si="0"/>
        <v>20</v>
      </c>
      <c r="S21" s="167" t="s">
        <v>598</v>
      </c>
      <c r="T21" s="167" t="s">
        <v>589</v>
      </c>
      <c r="U21" s="167" t="s">
        <v>589</v>
      </c>
    </row>
    <row r="22" spans="1:21" ht="38.25">
      <c r="A22" s="167" t="s">
        <v>523</v>
      </c>
      <c r="B22" s="167" t="s">
        <v>528</v>
      </c>
      <c r="C22" s="168" t="s">
        <v>541</v>
      </c>
      <c r="D22" s="167" t="s">
        <v>532</v>
      </c>
      <c r="E22" s="168" t="s">
        <v>535</v>
      </c>
      <c r="F22" s="168" t="s">
        <v>552</v>
      </c>
      <c r="G22" s="167" t="s">
        <v>590</v>
      </c>
      <c r="H22" s="167" t="s">
        <v>583</v>
      </c>
      <c r="I22" s="207" t="s">
        <v>591</v>
      </c>
      <c r="J22" s="207"/>
      <c r="K22" s="167" t="s">
        <v>585</v>
      </c>
      <c r="L22" s="167" t="s">
        <v>587</v>
      </c>
      <c r="M22" s="167" t="s">
        <v>600</v>
      </c>
      <c r="N22" s="167" t="s">
        <v>588</v>
      </c>
      <c r="O22" s="167" t="s">
        <v>598</v>
      </c>
      <c r="P22" s="167">
        <v>100</v>
      </c>
      <c r="Q22" s="179">
        <v>80</v>
      </c>
      <c r="R22" s="167">
        <f t="shared" si="0"/>
        <v>20</v>
      </c>
      <c r="S22" s="167" t="s">
        <v>598</v>
      </c>
      <c r="T22" s="167" t="s">
        <v>589</v>
      </c>
      <c r="U22" s="167" t="s">
        <v>589</v>
      </c>
    </row>
    <row r="23" spans="1:21" ht="51">
      <c r="A23" s="167" t="s">
        <v>523</v>
      </c>
      <c r="B23" s="167" t="s">
        <v>530</v>
      </c>
      <c r="C23" s="168" t="s">
        <v>544</v>
      </c>
      <c r="D23" s="167" t="s">
        <v>532</v>
      </c>
      <c r="E23" s="168" t="s">
        <v>545</v>
      </c>
      <c r="F23" s="168" t="s">
        <v>555</v>
      </c>
      <c r="G23" s="167" t="s">
        <v>594</v>
      </c>
      <c r="H23" s="167" t="s">
        <v>583</v>
      </c>
      <c r="I23" s="207" t="s">
        <v>593</v>
      </c>
      <c r="J23" s="207"/>
      <c r="K23" s="167" t="s">
        <v>585</v>
      </c>
      <c r="L23" s="167" t="s">
        <v>587</v>
      </c>
      <c r="M23" s="167" t="s">
        <v>600</v>
      </c>
      <c r="N23" s="167" t="s">
        <v>588</v>
      </c>
      <c r="O23" s="167" t="s">
        <v>598</v>
      </c>
      <c r="P23" s="167">
        <v>100</v>
      </c>
      <c r="Q23" s="179">
        <v>80</v>
      </c>
      <c r="R23" s="167">
        <f t="shared" si="0"/>
        <v>20</v>
      </c>
      <c r="S23" s="167" t="s">
        <v>598</v>
      </c>
      <c r="T23" s="167" t="s">
        <v>589</v>
      </c>
      <c r="U23" s="167" t="s">
        <v>589</v>
      </c>
    </row>
    <row r="24" spans="1:21" ht="38.25">
      <c r="A24" s="167" t="s">
        <v>523</v>
      </c>
      <c r="B24" s="167" t="s">
        <v>529</v>
      </c>
      <c r="C24" s="168" t="s">
        <v>542</v>
      </c>
      <c r="D24" s="167" t="s">
        <v>532</v>
      </c>
      <c r="E24" s="168" t="s">
        <v>546</v>
      </c>
      <c r="F24" s="168" t="s">
        <v>552</v>
      </c>
      <c r="G24" s="167" t="s">
        <v>590</v>
      </c>
      <c r="H24" s="167" t="s">
        <v>583</v>
      </c>
      <c r="I24" s="207" t="s">
        <v>591</v>
      </c>
      <c r="J24" s="207"/>
      <c r="K24" s="167" t="s">
        <v>585</v>
      </c>
      <c r="L24" s="167" t="s">
        <v>587</v>
      </c>
      <c r="M24" s="167" t="s">
        <v>600</v>
      </c>
      <c r="N24" s="167" t="s">
        <v>588</v>
      </c>
      <c r="O24" s="167" t="s">
        <v>598</v>
      </c>
      <c r="P24" s="167">
        <v>100</v>
      </c>
      <c r="Q24" s="179">
        <v>80</v>
      </c>
      <c r="R24" s="167">
        <f t="shared" si="0"/>
        <v>20</v>
      </c>
      <c r="S24" s="167" t="s">
        <v>598</v>
      </c>
      <c r="T24" s="167" t="s">
        <v>589</v>
      </c>
      <c r="U24" s="167" t="s">
        <v>589</v>
      </c>
    </row>
    <row r="25" spans="1:21" ht="39" customHeight="1">
      <c r="A25" s="167" t="s">
        <v>523</v>
      </c>
      <c r="B25" s="167" t="s">
        <v>525</v>
      </c>
      <c r="C25" s="168" t="s">
        <v>534</v>
      </c>
      <c r="D25" s="167" t="s">
        <v>532</v>
      </c>
      <c r="E25" s="168" t="s">
        <v>533</v>
      </c>
      <c r="F25" s="168" t="s">
        <v>556</v>
      </c>
      <c r="G25" s="167" t="s">
        <v>582</v>
      </c>
      <c r="H25" s="167" t="s">
        <v>583</v>
      </c>
      <c r="I25" s="207" t="s">
        <v>584</v>
      </c>
      <c r="J25" s="207"/>
      <c r="K25" s="167" t="s">
        <v>585</v>
      </c>
      <c r="L25" s="167" t="s">
        <v>587</v>
      </c>
      <c r="M25" s="167" t="s">
        <v>600</v>
      </c>
      <c r="N25" s="167" t="s">
        <v>588</v>
      </c>
      <c r="O25" s="167" t="s">
        <v>598</v>
      </c>
      <c r="P25" s="167">
        <v>100</v>
      </c>
      <c r="Q25" s="179">
        <v>100</v>
      </c>
      <c r="R25" s="167">
        <f t="shared" si="0"/>
        <v>0</v>
      </c>
      <c r="S25" s="167" t="s">
        <v>598</v>
      </c>
      <c r="T25" s="167" t="s">
        <v>589</v>
      </c>
      <c r="U25" s="167" t="s">
        <v>589</v>
      </c>
    </row>
    <row r="26" spans="1:21" ht="51">
      <c r="A26" s="167" t="s">
        <v>523</v>
      </c>
      <c r="B26" s="167" t="s">
        <v>526</v>
      </c>
      <c r="C26" s="168" t="s">
        <v>537</v>
      </c>
      <c r="D26" s="167" t="s">
        <v>532</v>
      </c>
      <c r="E26" s="168" t="s">
        <v>540</v>
      </c>
      <c r="F26" s="168" t="s">
        <v>553</v>
      </c>
      <c r="G26" s="167" t="s">
        <v>592</v>
      </c>
      <c r="H26" s="167" t="s">
        <v>583</v>
      </c>
      <c r="I26" s="207" t="s">
        <v>593</v>
      </c>
      <c r="J26" s="207"/>
      <c r="K26" s="167" t="s">
        <v>585</v>
      </c>
      <c r="L26" s="167" t="s">
        <v>587</v>
      </c>
      <c r="M26" s="167" t="s">
        <v>600</v>
      </c>
      <c r="N26" s="167" t="s">
        <v>588</v>
      </c>
      <c r="O26" s="167" t="s">
        <v>598</v>
      </c>
      <c r="P26" s="167">
        <v>100</v>
      </c>
      <c r="Q26" s="179">
        <v>80</v>
      </c>
      <c r="R26" s="167">
        <f t="shared" si="0"/>
        <v>20</v>
      </c>
      <c r="S26" s="167" t="s">
        <v>598</v>
      </c>
      <c r="T26" s="167" t="s">
        <v>589</v>
      </c>
      <c r="U26" s="167" t="s">
        <v>589</v>
      </c>
    </row>
    <row r="27" spans="1:21" ht="38.25">
      <c r="A27" s="167" t="s">
        <v>523</v>
      </c>
      <c r="B27" s="167" t="s">
        <v>530</v>
      </c>
      <c r="C27" s="168" t="s">
        <v>544</v>
      </c>
      <c r="D27" s="167" t="s">
        <v>532</v>
      </c>
      <c r="E27" s="168" t="s">
        <v>533</v>
      </c>
      <c r="F27" s="168" t="s">
        <v>556</v>
      </c>
      <c r="G27" s="167" t="s">
        <v>582</v>
      </c>
      <c r="H27" s="167" t="s">
        <v>583</v>
      </c>
      <c r="I27" s="207" t="s">
        <v>584</v>
      </c>
      <c r="J27" s="207"/>
      <c r="K27" s="167" t="s">
        <v>585</v>
      </c>
      <c r="L27" s="167" t="s">
        <v>587</v>
      </c>
      <c r="M27" s="167" t="s">
        <v>600</v>
      </c>
      <c r="N27" s="167" t="s">
        <v>588</v>
      </c>
      <c r="O27" s="167" t="s">
        <v>598</v>
      </c>
      <c r="P27" s="167">
        <v>100</v>
      </c>
      <c r="Q27" s="179">
        <v>100</v>
      </c>
      <c r="R27" s="167">
        <f t="shared" si="0"/>
        <v>0</v>
      </c>
      <c r="S27" s="167" t="s">
        <v>598</v>
      </c>
      <c r="T27" s="167" t="s">
        <v>589</v>
      </c>
      <c r="U27" s="167" t="s">
        <v>589</v>
      </c>
    </row>
    <row r="28" spans="1:21" ht="38.25">
      <c r="A28" s="167" t="s">
        <v>523</v>
      </c>
      <c r="B28" s="167" t="s">
        <v>530</v>
      </c>
      <c r="C28" s="168" t="s">
        <v>544</v>
      </c>
      <c r="D28" s="167" t="s">
        <v>532</v>
      </c>
      <c r="E28" s="168" t="s">
        <v>547</v>
      </c>
      <c r="F28" s="168" t="s">
        <v>554</v>
      </c>
      <c r="G28" s="167" t="s">
        <v>597</v>
      </c>
      <c r="H28" s="167" t="s">
        <v>583</v>
      </c>
      <c r="I28" s="207" t="s">
        <v>595</v>
      </c>
      <c r="J28" s="207"/>
      <c r="K28" s="167" t="s">
        <v>585</v>
      </c>
      <c r="L28" s="167" t="s">
        <v>587</v>
      </c>
      <c r="M28" s="167" t="s">
        <v>600</v>
      </c>
      <c r="N28" s="167" t="s">
        <v>596</v>
      </c>
      <c r="O28" s="167" t="s">
        <v>598</v>
      </c>
      <c r="P28" s="167">
        <v>100</v>
      </c>
      <c r="Q28" s="179">
        <v>80</v>
      </c>
      <c r="R28" s="167">
        <f t="shared" si="0"/>
        <v>20</v>
      </c>
      <c r="S28" s="167" t="s">
        <v>598</v>
      </c>
      <c r="T28" s="167" t="s">
        <v>589</v>
      </c>
      <c r="U28" s="167" t="s">
        <v>589</v>
      </c>
    </row>
    <row r="29" spans="1:21" ht="51">
      <c r="A29" s="167" t="s">
        <v>523</v>
      </c>
      <c r="B29" s="167" t="s">
        <v>526</v>
      </c>
      <c r="C29" s="168" t="s">
        <v>537</v>
      </c>
      <c r="D29" s="167" t="s">
        <v>532</v>
      </c>
      <c r="E29" s="168" t="s">
        <v>546</v>
      </c>
      <c r="F29" s="168" t="s">
        <v>552</v>
      </c>
      <c r="G29" s="167" t="s">
        <v>590</v>
      </c>
      <c r="H29" s="167" t="s">
        <v>583</v>
      </c>
      <c r="I29" s="207" t="s">
        <v>591</v>
      </c>
      <c r="J29" s="207"/>
      <c r="K29" s="167" t="s">
        <v>586</v>
      </c>
      <c r="L29" s="167" t="s">
        <v>587</v>
      </c>
      <c r="M29" s="167" t="s">
        <v>600</v>
      </c>
      <c r="N29" s="167" t="s">
        <v>588</v>
      </c>
      <c r="O29" s="167" t="s">
        <v>598</v>
      </c>
      <c r="P29" s="167">
        <v>100</v>
      </c>
      <c r="Q29" s="179">
        <v>80</v>
      </c>
      <c r="R29" s="167">
        <f t="shared" si="0"/>
        <v>20</v>
      </c>
      <c r="S29" s="167" t="s">
        <v>598</v>
      </c>
      <c r="T29" s="167" t="s">
        <v>589</v>
      </c>
      <c r="U29" s="167" t="s">
        <v>589</v>
      </c>
    </row>
    <row r="30" spans="1:21" ht="51">
      <c r="A30" s="167" t="s">
        <v>523</v>
      </c>
      <c r="B30" s="167" t="s">
        <v>525</v>
      </c>
      <c r="C30" s="168" t="s">
        <v>534</v>
      </c>
      <c r="D30" s="167" t="s">
        <v>532</v>
      </c>
      <c r="E30" s="168" t="s">
        <v>548</v>
      </c>
      <c r="F30" s="168" t="s">
        <v>555</v>
      </c>
      <c r="G30" s="167" t="s">
        <v>594</v>
      </c>
      <c r="H30" s="167" t="s">
        <v>583</v>
      </c>
      <c r="I30" s="207" t="s">
        <v>593</v>
      </c>
      <c r="J30" s="207"/>
      <c r="K30" s="167" t="s">
        <v>585</v>
      </c>
      <c r="L30" s="167" t="s">
        <v>587</v>
      </c>
      <c r="M30" s="167" t="s">
        <v>600</v>
      </c>
      <c r="N30" s="167" t="s">
        <v>588</v>
      </c>
      <c r="O30" s="167" t="s">
        <v>598</v>
      </c>
      <c r="P30" s="167">
        <v>100</v>
      </c>
      <c r="Q30" s="179">
        <v>80</v>
      </c>
      <c r="R30" s="167">
        <f t="shared" si="0"/>
        <v>20</v>
      </c>
      <c r="S30" s="167" t="s">
        <v>598</v>
      </c>
      <c r="T30" s="167" t="s">
        <v>589</v>
      </c>
      <c r="U30" s="167" t="s">
        <v>589</v>
      </c>
    </row>
    <row r="31" spans="1:21" ht="51">
      <c r="A31" s="167" t="s">
        <v>523</v>
      </c>
      <c r="B31" s="167" t="s">
        <v>528</v>
      </c>
      <c r="C31" s="168" t="s">
        <v>541</v>
      </c>
      <c r="D31" s="167" t="s">
        <v>532</v>
      </c>
      <c r="E31" s="168" t="s">
        <v>549</v>
      </c>
      <c r="F31" s="168" t="s">
        <v>555</v>
      </c>
      <c r="G31" s="167" t="s">
        <v>594</v>
      </c>
      <c r="H31" s="167" t="s">
        <v>583</v>
      </c>
      <c r="I31" s="207" t="s">
        <v>593</v>
      </c>
      <c r="J31" s="207"/>
      <c r="K31" s="167" t="s">
        <v>585</v>
      </c>
      <c r="L31" s="167" t="s">
        <v>587</v>
      </c>
      <c r="M31" s="167" t="s">
        <v>600</v>
      </c>
      <c r="N31" s="167" t="s">
        <v>588</v>
      </c>
      <c r="O31" s="167" t="s">
        <v>598</v>
      </c>
      <c r="P31" s="167">
        <v>100</v>
      </c>
      <c r="Q31" s="179">
        <v>80</v>
      </c>
      <c r="R31" s="167">
        <f t="shared" si="0"/>
        <v>20</v>
      </c>
      <c r="S31" s="167" t="s">
        <v>598</v>
      </c>
      <c r="T31" s="167" t="s">
        <v>589</v>
      </c>
      <c r="U31" s="167" t="s">
        <v>589</v>
      </c>
    </row>
    <row r="32" spans="1:21" ht="51">
      <c r="A32" s="167" t="s">
        <v>523</v>
      </c>
      <c r="B32" s="167" t="s">
        <v>524</v>
      </c>
      <c r="C32" s="168" t="s">
        <v>531</v>
      </c>
      <c r="D32" s="167" t="s">
        <v>532</v>
      </c>
      <c r="E32" s="168" t="s">
        <v>550</v>
      </c>
      <c r="F32" s="168" t="s">
        <v>554</v>
      </c>
      <c r="G32" s="167" t="s">
        <v>592</v>
      </c>
      <c r="H32" s="167" t="s">
        <v>583</v>
      </c>
      <c r="I32" s="207" t="s">
        <v>595</v>
      </c>
      <c r="J32" s="207"/>
      <c r="K32" s="167" t="s">
        <v>585</v>
      </c>
      <c r="L32" s="167" t="s">
        <v>587</v>
      </c>
      <c r="M32" s="167" t="s">
        <v>600</v>
      </c>
      <c r="N32" s="167" t="s">
        <v>596</v>
      </c>
      <c r="O32" s="167" t="s">
        <v>598</v>
      </c>
      <c r="P32" s="167">
        <v>100</v>
      </c>
      <c r="Q32" s="179">
        <v>80</v>
      </c>
      <c r="R32" s="167">
        <f t="shared" si="0"/>
        <v>20</v>
      </c>
      <c r="S32" s="167" t="s">
        <v>598</v>
      </c>
      <c r="T32" s="167" t="s">
        <v>589</v>
      </c>
      <c r="U32" s="167" t="s">
        <v>589</v>
      </c>
    </row>
    <row r="33" spans="1:21" ht="39" thickBot="1">
      <c r="A33" s="167" t="s">
        <v>523</v>
      </c>
      <c r="B33" s="167" t="s">
        <v>530</v>
      </c>
      <c r="C33" s="168" t="s">
        <v>544</v>
      </c>
      <c r="D33" s="167" t="s">
        <v>532</v>
      </c>
      <c r="E33" s="168" t="s">
        <v>546</v>
      </c>
      <c r="F33" s="168" t="s">
        <v>552</v>
      </c>
      <c r="G33" s="167" t="s">
        <v>590</v>
      </c>
      <c r="H33" s="167" t="s">
        <v>583</v>
      </c>
      <c r="I33" s="207" t="s">
        <v>591</v>
      </c>
      <c r="J33" s="207"/>
      <c r="K33" s="167" t="s">
        <v>585</v>
      </c>
      <c r="L33" s="167" t="s">
        <v>587</v>
      </c>
      <c r="M33" s="167" t="s">
        <v>600</v>
      </c>
      <c r="N33" s="167" t="s">
        <v>588</v>
      </c>
      <c r="O33" s="167" t="s">
        <v>598</v>
      </c>
      <c r="P33" s="167">
        <v>100</v>
      </c>
      <c r="Q33" s="179">
        <v>80</v>
      </c>
      <c r="R33" s="167">
        <f t="shared" si="0"/>
        <v>20</v>
      </c>
      <c r="S33" s="167" t="s">
        <v>598</v>
      </c>
      <c r="T33" s="184" t="s">
        <v>589</v>
      </c>
      <c r="U33" s="167" t="s">
        <v>589</v>
      </c>
    </row>
    <row r="34" spans="1:21" ht="105.75" thickBot="1">
      <c r="Q34" s="183">
        <v>0.85</v>
      </c>
      <c r="T34" s="185" t="s">
        <v>659</v>
      </c>
    </row>
  </sheetData>
  <mergeCells count="39">
    <mergeCell ref="I32:J32"/>
    <mergeCell ref="I33:J33"/>
    <mergeCell ref="D3:U3"/>
    <mergeCell ref="D2:U2"/>
    <mergeCell ref="C1:U1"/>
    <mergeCell ref="I30:J30"/>
    <mergeCell ref="I31:J31"/>
    <mergeCell ref="I28:J28"/>
    <mergeCell ref="I29:J29"/>
    <mergeCell ref="I26:J26"/>
    <mergeCell ref="I27:J27"/>
    <mergeCell ref="I24:J24"/>
    <mergeCell ref="I25:J25"/>
    <mergeCell ref="I22:J22"/>
    <mergeCell ref="I23:J23"/>
    <mergeCell ref="I20:J20"/>
    <mergeCell ref="I21:J21"/>
    <mergeCell ref="I18:J18"/>
    <mergeCell ref="I19:J19"/>
    <mergeCell ref="I16:J16"/>
    <mergeCell ref="I17:J17"/>
    <mergeCell ref="I14:J14"/>
    <mergeCell ref="I15:J15"/>
    <mergeCell ref="I12:J12"/>
    <mergeCell ref="I13:J13"/>
    <mergeCell ref="I10:J10"/>
    <mergeCell ref="I11:J11"/>
    <mergeCell ref="I7:J7"/>
    <mergeCell ref="I8:J8"/>
    <mergeCell ref="I9:J9"/>
    <mergeCell ref="I6:J6"/>
    <mergeCell ref="A2:C2"/>
    <mergeCell ref="A3:C3"/>
    <mergeCell ref="O4:R4"/>
    <mergeCell ref="S4:U4"/>
    <mergeCell ref="I5:J5"/>
    <mergeCell ref="A4:D4"/>
    <mergeCell ref="E4:J4"/>
    <mergeCell ref="K4:N4"/>
  </mergeCell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opLeftCell="B16" workbookViewId="0">
      <selection activeCell="H14" sqref="H14"/>
    </sheetView>
  </sheetViews>
  <sheetFormatPr baseColWidth="10" defaultRowHeight="14.25"/>
  <cols>
    <col min="1" max="1" width="33" style="1" customWidth="1"/>
    <col min="2" max="2" width="39.28515625" style="1" customWidth="1"/>
    <col min="3" max="3" width="16.28515625" style="1" customWidth="1"/>
    <col min="4" max="4" width="19.28515625" style="1" customWidth="1"/>
    <col min="5" max="5" width="11.42578125" style="1"/>
    <col min="6" max="6" width="20.42578125" style="1" customWidth="1"/>
    <col min="7" max="7" width="20.140625" style="1" customWidth="1"/>
    <col min="8" max="8" width="34" style="1" customWidth="1"/>
    <col min="9" max="9" width="13.7109375" style="1" customWidth="1"/>
    <col min="10" max="16384" width="11.42578125" style="1"/>
  </cols>
  <sheetData>
    <row r="1" spans="1:11" ht="36" customHeight="1">
      <c r="A1" s="199" t="s">
        <v>46</v>
      </c>
      <c r="B1" s="199"/>
      <c r="C1" s="199"/>
      <c r="D1" s="199"/>
      <c r="E1" s="199"/>
      <c r="F1" s="199"/>
      <c r="G1" s="199"/>
      <c r="H1" s="199"/>
      <c r="I1" s="199"/>
      <c r="J1" s="4"/>
      <c r="K1" s="4"/>
    </row>
    <row r="2" spans="1:11" ht="21" customHeight="1">
      <c r="A2" s="208" t="s">
        <v>9</v>
      </c>
      <c r="B2" s="209"/>
      <c r="C2" s="204" t="s">
        <v>47</v>
      </c>
      <c r="D2" s="204"/>
      <c r="E2" s="204"/>
      <c r="F2" s="204"/>
      <c r="G2" s="204"/>
      <c r="H2" s="204"/>
      <c r="I2" s="204"/>
      <c r="J2" s="4"/>
      <c r="K2" s="4"/>
    </row>
    <row r="3" spans="1:11" ht="32.25" customHeight="1">
      <c r="A3" s="208" t="s">
        <v>1</v>
      </c>
      <c r="B3" s="209"/>
      <c r="C3" s="210" t="s">
        <v>48</v>
      </c>
      <c r="D3" s="210"/>
      <c r="E3" s="210"/>
      <c r="F3" s="210"/>
      <c r="G3" s="210"/>
      <c r="H3" s="210"/>
      <c r="I3" s="210"/>
      <c r="J3" s="4"/>
      <c r="K3" s="4"/>
    </row>
    <row r="4" spans="1:11" ht="42.75" customHeight="1">
      <c r="A4" s="41" t="s">
        <v>49</v>
      </c>
      <c r="B4" s="46" t="s">
        <v>50</v>
      </c>
      <c r="C4" s="47" t="s">
        <v>3</v>
      </c>
      <c r="D4" s="47" t="s">
        <v>0</v>
      </c>
      <c r="E4" s="47" t="s">
        <v>4</v>
      </c>
      <c r="F4" s="47" t="s">
        <v>6</v>
      </c>
      <c r="G4" s="129" t="s">
        <v>400</v>
      </c>
      <c r="H4" s="48" t="s">
        <v>356</v>
      </c>
      <c r="I4" s="47" t="s">
        <v>357</v>
      </c>
      <c r="J4" s="4"/>
      <c r="K4" s="4"/>
    </row>
    <row r="5" spans="1:11" ht="42.75" customHeight="1">
      <c r="A5" s="202" t="s">
        <v>401</v>
      </c>
      <c r="B5" s="125" t="s">
        <v>372</v>
      </c>
      <c r="C5" s="126">
        <v>1</v>
      </c>
      <c r="D5" s="126" t="s">
        <v>373</v>
      </c>
      <c r="E5" s="126" t="s">
        <v>509</v>
      </c>
      <c r="F5" s="49" t="s">
        <v>429</v>
      </c>
      <c r="G5" s="49" t="s">
        <v>513</v>
      </c>
      <c r="H5" s="130"/>
      <c r="I5" s="131"/>
      <c r="J5" s="4"/>
      <c r="K5" s="4"/>
    </row>
    <row r="6" spans="1:11" ht="42.75" customHeight="1">
      <c r="A6" s="202"/>
      <c r="B6" s="125" t="s">
        <v>374</v>
      </c>
      <c r="C6" s="49">
        <v>400</v>
      </c>
      <c r="D6" s="49" t="s">
        <v>375</v>
      </c>
      <c r="E6" s="50" t="s">
        <v>510</v>
      </c>
      <c r="F6" s="9" t="s">
        <v>376</v>
      </c>
      <c r="G6" s="49" t="s">
        <v>513</v>
      </c>
      <c r="H6" s="130"/>
      <c r="I6" s="131"/>
      <c r="J6" s="4"/>
      <c r="K6" s="4"/>
    </row>
    <row r="7" spans="1:11" ht="42.75" customHeight="1">
      <c r="A7" s="202"/>
      <c r="B7" s="125" t="s">
        <v>377</v>
      </c>
      <c r="C7" s="49">
        <v>45</v>
      </c>
      <c r="D7" s="49" t="s">
        <v>375</v>
      </c>
      <c r="E7" s="50" t="s">
        <v>510</v>
      </c>
      <c r="F7" s="9" t="s">
        <v>378</v>
      </c>
      <c r="G7" s="49" t="s">
        <v>513</v>
      </c>
      <c r="H7" s="130"/>
      <c r="I7" s="131"/>
      <c r="J7" s="4"/>
      <c r="K7" s="4"/>
    </row>
    <row r="8" spans="1:11" ht="42.75" customHeight="1">
      <c r="A8" s="202"/>
      <c r="B8" s="125" t="s">
        <v>379</v>
      </c>
      <c r="C8" s="49">
        <v>250</v>
      </c>
      <c r="D8" s="49" t="s">
        <v>375</v>
      </c>
      <c r="E8" s="50" t="s">
        <v>510</v>
      </c>
      <c r="F8" s="9" t="s">
        <v>380</v>
      </c>
      <c r="G8" s="49" t="s">
        <v>513</v>
      </c>
      <c r="H8" s="130"/>
      <c r="I8" s="131"/>
      <c r="J8" s="4"/>
      <c r="K8" s="4"/>
    </row>
    <row r="9" spans="1:11" ht="42.75" customHeight="1">
      <c r="A9" s="203" t="s">
        <v>430</v>
      </c>
      <c r="B9" s="125" t="s">
        <v>381</v>
      </c>
      <c r="C9" s="49">
        <v>1</v>
      </c>
      <c r="D9" s="49" t="s">
        <v>375</v>
      </c>
      <c r="E9" s="50" t="s">
        <v>511</v>
      </c>
      <c r="F9" s="9" t="s">
        <v>382</v>
      </c>
      <c r="G9" s="49" t="s">
        <v>513</v>
      </c>
      <c r="H9" s="130"/>
      <c r="I9" s="3"/>
      <c r="J9" s="4"/>
      <c r="K9" s="4"/>
    </row>
    <row r="10" spans="1:11" ht="42.75" customHeight="1">
      <c r="A10" s="203"/>
      <c r="B10" s="125" t="s">
        <v>383</v>
      </c>
      <c r="C10" s="49">
        <v>4</v>
      </c>
      <c r="D10" s="49" t="s">
        <v>375</v>
      </c>
      <c r="E10" s="50" t="s">
        <v>511</v>
      </c>
      <c r="F10" s="9" t="s">
        <v>382</v>
      </c>
      <c r="G10" s="49" t="s">
        <v>513</v>
      </c>
      <c r="H10" s="130"/>
      <c r="I10" s="3"/>
      <c r="J10" s="4"/>
      <c r="K10" s="4"/>
    </row>
    <row r="11" spans="1:11" ht="42.75" customHeight="1">
      <c r="A11" s="203"/>
      <c r="B11" s="125" t="s">
        <v>431</v>
      </c>
      <c r="C11" s="127">
        <v>1</v>
      </c>
      <c r="D11" s="127" t="s">
        <v>375</v>
      </c>
      <c r="E11" s="50" t="s">
        <v>511</v>
      </c>
      <c r="F11" s="49" t="s">
        <v>432</v>
      </c>
      <c r="G11" s="49" t="s">
        <v>513</v>
      </c>
      <c r="H11" s="130"/>
      <c r="I11" s="3"/>
      <c r="J11" s="4"/>
      <c r="K11" s="4"/>
    </row>
    <row r="12" spans="1:11" ht="42.75" customHeight="1">
      <c r="A12" s="203"/>
      <c r="B12" s="128" t="s">
        <v>384</v>
      </c>
      <c r="C12" s="127">
        <v>35</v>
      </c>
      <c r="D12" s="127" t="s">
        <v>375</v>
      </c>
      <c r="E12" s="50" t="s">
        <v>510</v>
      </c>
      <c r="F12" s="49" t="s">
        <v>385</v>
      </c>
      <c r="G12" s="49" t="s">
        <v>513</v>
      </c>
      <c r="H12" s="130"/>
      <c r="I12" s="3"/>
      <c r="J12" s="4"/>
      <c r="K12" s="4"/>
    </row>
    <row r="13" spans="1:11" ht="42.75" customHeight="1">
      <c r="A13" s="203"/>
      <c r="B13" s="128" t="s">
        <v>433</v>
      </c>
      <c r="C13" s="127">
        <v>1</v>
      </c>
      <c r="D13" s="127" t="s">
        <v>386</v>
      </c>
      <c r="E13" s="50" t="s">
        <v>511</v>
      </c>
      <c r="F13" s="49" t="s">
        <v>387</v>
      </c>
      <c r="G13" s="49" t="s">
        <v>343</v>
      </c>
      <c r="H13" s="130"/>
      <c r="I13" s="3"/>
      <c r="J13" s="4"/>
      <c r="K13" s="4"/>
    </row>
    <row r="14" spans="1:11" ht="38.25">
      <c r="A14" s="203"/>
      <c r="B14" s="125" t="s">
        <v>388</v>
      </c>
      <c r="C14" s="127">
        <v>400</v>
      </c>
      <c r="D14" s="127" t="s">
        <v>375</v>
      </c>
      <c r="E14" s="50" t="s">
        <v>510</v>
      </c>
      <c r="F14" s="49" t="s">
        <v>389</v>
      </c>
      <c r="G14" s="49" t="s">
        <v>343</v>
      </c>
      <c r="H14" s="130"/>
      <c r="I14" s="3"/>
    </row>
    <row r="15" spans="1:11" ht="32.25" customHeight="1">
      <c r="A15" s="203"/>
      <c r="B15" s="125" t="s">
        <v>390</v>
      </c>
      <c r="C15" s="127">
        <v>1</v>
      </c>
      <c r="D15" s="127" t="s">
        <v>375</v>
      </c>
      <c r="E15" s="50" t="s">
        <v>511</v>
      </c>
      <c r="F15" s="49" t="s">
        <v>391</v>
      </c>
      <c r="G15" s="49" t="s">
        <v>343</v>
      </c>
      <c r="H15" s="130"/>
      <c r="I15" s="3"/>
    </row>
    <row r="16" spans="1:11" ht="38.25">
      <c r="A16" s="200" t="s">
        <v>434</v>
      </c>
      <c r="B16" s="2" t="s">
        <v>435</v>
      </c>
      <c r="C16" s="49">
        <v>1</v>
      </c>
      <c r="D16" s="49" t="s">
        <v>392</v>
      </c>
      <c r="E16" s="50" t="s">
        <v>511</v>
      </c>
      <c r="F16" s="49" t="s">
        <v>393</v>
      </c>
      <c r="G16" s="49" t="s">
        <v>343</v>
      </c>
      <c r="H16" s="130"/>
      <c r="I16" s="3"/>
    </row>
    <row r="17" spans="1:9" ht="38.25">
      <c r="A17" s="201"/>
      <c r="B17" s="125" t="s">
        <v>394</v>
      </c>
      <c r="C17" s="127">
        <v>1</v>
      </c>
      <c r="D17" s="127" t="s">
        <v>395</v>
      </c>
      <c r="E17" s="50" t="s">
        <v>511</v>
      </c>
      <c r="F17" s="49" t="s">
        <v>396</v>
      </c>
      <c r="G17" s="49" t="s">
        <v>513</v>
      </c>
      <c r="H17" s="132"/>
      <c r="I17" s="3"/>
    </row>
    <row r="18" spans="1:9" ht="29.25" customHeight="1">
      <c r="A18" s="200" t="s">
        <v>402</v>
      </c>
      <c r="B18" s="2" t="s">
        <v>397</v>
      </c>
      <c r="C18" s="49">
        <v>1</v>
      </c>
      <c r="D18" s="49" t="s">
        <v>398</v>
      </c>
      <c r="E18" s="50" t="s">
        <v>511</v>
      </c>
      <c r="F18" s="49" t="s">
        <v>399</v>
      </c>
      <c r="G18" s="49" t="s">
        <v>343</v>
      </c>
      <c r="H18" s="132"/>
      <c r="I18" s="3"/>
    </row>
    <row r="19" spans="1:9" ht="30.75" customHeight="1">
      <c r="A19" s="201"/>
      <c r="B19" s="2" t="s">
        <v>427</v>
      </c>
      <c r="C19" s="49">
        <v>1</v>
      </c>
      <c r="D19" s="49" t="s">
        <v>375</v>
      </c>
      <c r="E19" s="50" t="s">
        <v>511</v>
      </c>
      <c r="F19" s="49" t="s">
        <v>428</v>
      </c>
      <c r="G19" s="49" t="s">
        <v>343</v>
      </c>
      <c r="H19" s="130"/>
      <c r="I19" s="3"/>
    </row>
  </sheetData>
  <mergeCells count="9">
    <mergeCell ref="A5:A8"/>
    <mergeCell ref="A9:A15"/>
    <mergeCell ref="A16:A17"/>
    <mergeCell ref="A18:A19"/>
    <mergeCell ref="A1:I1"/>
    <mergeCell ref="A2:B2"/>
    <mergeCell ref="C2:I2"/>
    <mergeCell ref="A3:B3"/>
    <mergeCell ref="C3:I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C1" workbookViewId="0">
      <selection activeCell="G33" sqref="G33"/>
    </sheetView>
  </sheetViews>
  <sheetFormatPr baseColWidth="10" defaultRowHeight="14.25"/>
  <cols>
    <col min="1" max="1" width="33.7109375" style="1" customWidth="1"/>
    <col min="2" max="2" width="45.7109375" style="39" customWidth="1"/>
    <col min="3" max="3" width="23.7109375" style="39" customWidth="1"/>
    <col min="4" max="4" width="19.85546875" style="1" customWidth="1"/>
    <col min="5" max="6" width="14.42578125" style="1" customWidth="1"/>
    <col min="7" max="7" width="18" style="1" customWidth="1"/>
    <col min="8" max="8" width="36.7109375" style="1" customWidth="1"/>
    <col min="9" max="9" width="12.85546875" style="1" customWidth="1"/>
    <col min="10" max="10" width="27.42578125" style="1" customWidth="1"/>
    <col min="11" max="11" width="33.5703125" style="1" customWidth="1"/>
    <col min="12" max="13" width="11.42578125" style="1"/>
    <col min="14" max="14" width="14.5703125" style="1" customWidth="1"/>
    <col min="15" max="16384" width="11.42578125" style="1"/>
  </cols>
  <sheetData>
    <row r="1" spans="1:9" ht="14.25" customHeight="1">
      <c r="A1" s="199" t="s">
        <v>43</v>
      </c>
      <c r="B1" s="199"/>
      <c r="C1" s="199"/>
      <c r="D1" s="199"/>
      <c r="E1" s="199"/>
      <c r="F1" s="199"/>
      <c r="G1" s="199"/>
      <c r="H1" s="199"/>
      <c r="I1" s="199"/>
    </row>
    <row r="2" spans="1:9" ht="24" customHeight="1">
      <c r="A2" s="199"/>
      <c r="B2" s="199"/>
      <c r="C2" s="199"/>
      <c r="D2" s="199"/>
      <c r="E2" s="199"/>
      <c r="F2" s="199"/>
      <c r="G2" s="199"/>
      <c r="H2" s="199"/>
      <c r="I2" s="199"/>
    </row>
    <row r="3" spans="1:9" ht="21.75" customHeight="1">
      <c r="A3" s="208" t="s">
        <v>9</v>
      </c>
      <c r="B3" s="209"/>
      <c r="C3" s="204" t="s">
        <v>41</v>
      </c>
      <c r="D3" s="204"/>
      <c r="E3" s="204"/>
      <c r="F3" s="204"/>
      <c r="G3" s="204"/>
      <c r="H3" s="204"/>
      <c r="I3" s="204"/>
    </row>
    <row r="4" spans="1:9" ht="22.5" customHeight="1">
      <c r="A4" s="208" t="s">
        <v>1</v>
      </c>
      <c r="B4" s="209"/>
      <c r="C4" s="210" t="s">
        <v>42</v>
      </c>
      <c r="D4" s="210"/>
      <c r="E4" s="210"/>
      <c r="F4" s="210"/>
      <c r="G4" s="210"/>
      <c r="H4" s="210"/>
      <c r="I4" s="210"/>
    </row>
    <row r="5" spans="1:9" ht="30">
      <c r="B5" s="45" t="s">
        <v>2</v>
      </c>
      <c r="C5" s="44" t="s">
        <v>3</v>
      </c>
      <c r="D5" s="44" t="s">
        <v>0</v>
      </c>
      <c r="E5" s="44" t="s">
        <v>4</v>
      </c>
      <c r="F5" s="155" t="s">
        <v>502</v>
      </c>
      <c r="G5" s="44" t="s">
        <v>6</v>
      </c>
      <c r="H5" s="48" t="s">
        <v>356</v>
      </c>
      <c r="I5" s="47" t="s">
        <v>357</v>
      </c>
    </row>
    <row r="6" spans="1:9" s="5" customFormat="1" ht="45">
      <c r="A6" s="211" t="s">
        <v>452</v>
      </c>
      <c r="B6" s="158" t="s">
        <v>453</v>
      </c>
      <c r="C6" s="139" t="s">
        <v>454</v>
      </c>
      <c r="D6" s="140" t="s">
        <v>455</v>
      </c>
      <c r="E6" s="141" t="s">
        <v>456</v>
      </c>
      <c r="F6" s="154">
        <v>100000000</v>
      </c>
      <c r="G6" s="141" t="s">
        <v>457</v>
      </c>
      <c r="H6" s="36"/>
      <c r="I6" s="36"/>
    </row>
    <row r="7" spans="1:9" s="5" customFormat="1" ht="45">
      <c r="A7" s="211"/>
      <c r="B7" s="158" t="s">
        <v>506</v>
      </c>
      <c r="C7" s="139" t="s">
        <v>458</v>
      </c>
      <c r="D7" s="140" t="s">
        <v>455</v>
      </c>
      <c r="E7" s="141" t="s">
        <v>456</v>
      </c>
      <c r="F7" s="154">
        <v>5000000</v>
      </c>
      <c r="G7" s="141" t="s">
        <v>457</v>
      </c>
      <c r="H7" s="36"/>
      <c r="I7" s="36"/>
    </row>
    <row r="8" spans="1:9" s="5" customFormat="1" ht="45">
      <c r="A8" s="211"/>
      <c r="B8" s="158" t="s">
        <v>459</v>
      </c>
      <c r="C8" s="139" t="s">
        <v>460</v>
      </c>
      <c r="D8" s="140" t="s">
        <v>461</v>
      </c>
      <c r="E8" s="141" t="s">
        <v>456</v>
      </c>
      <c r="F8" s="154" t="s">
        <v>343</v>
      </c>
      <c r="G8" s="141" t="s">
        <v>457</v>
      </c>
      <c r="H8" s="36"/>
      <c r="I8" s="37"/>
    </row>
    <row r="9" spans="1:9" s="5" customFormat="1" ht="22.5">
      <c r="A9" s="211" t="s">
        <v>462</v>
      </c>
      <c r="B9" s="159" t="s">
        <v>463</v>
      </c>
      <c r="C9" s="142" t="s">
        <v>464</v>
      </c>
      <c r="D9" s="140" t="s">
        <v>465</v>
      </c>
      <c r="E9" s="141" t="s">
        <v>466</v>
      </c>
      <c r="F9" s="154" t="s">
        <v>343</v>
      </c>
      <c r="G9" s="141" t="s">
        <v>457</v>
      </c>
      <c r="H9" s="36"/>
      <c r="I9" s="36"/>
    </row>
    <row r="10" spans="1:9" s="5" customFormat="1" ht="22.5">
      <c r="A10" s="211"/>
      <c r="B10" s="159" t="s">
        <v>467</v>
      </c>
      <c r="C10" s="142" t="s">
        <v>468</v>
      </c>
      <c r="D10" s="140" t="s">
        <v>469</v>
      </c>
      <c r="E10" s="141" t="s">
        <v>470</v>
      </c>
      <c r="F10" s="154" t="s">
        <v>343</v>
      </c>
      <c r="G10" s="34" t="s">
        <v>457</v>
      </c>
      <c r="H10" s="36"/>
      <c r="I10" s="37"/>
    </row>
    <row r="11" spans="1:9" s="5" customFormat="1" ht="33.75">
      <c r="A11" s="211"/>
      <c r="B11" s="160" t="s">
        <v>471</v>
      </c>
      <c r="C11" s="143" t="s">
        <v>472</v>
      </c>
      <c r="D11" s="144" t="s">
        <v>473</v>
      </c>
      <c r="E11" s="145" t="s">
        <v>474</v>
      </c>
      <c r="F11" s="154" t="s">
        <v>343</v>
      </c>
      <c r="G11" s="124" t="s">
        <v>457</v>
      </c>
      <c r="H11" s="36"/>
      <c r="I11" s="36"/>
    </row>
    <row r="12" spans="1:9" s="5" customFormat="1" ht="37.5">
      <c r="A12" s="136" t="s">
        <v>475</v>
      </c>
      <c r="B12" s="161" t="s">
        <v>476</v>
      </c>
      <c r="C12" s="142" t="s">
        <v>477</v>
      </c>
      <c r="D12" s="146" t="s">
        <v>461</v>
      </c>
      <c r="E12" s="141" t="s">
        <v>474</v>
      </c>
      <c r="F12" s="154">
        <v>25000000</v>
      </c>
      <c r="G12" s="34" t="s">
        <v>457</v>
      </c>
      <c r="H12" s="36"/>
      <c r="I12" s="36"/>
    </row>
    <row r="13" spans="1:9" s="5" customFormat="1" ht="45">
      <c r="A13" s="211" t="s">
        <v>478</v>
      </c>
      <c r="B13" s="159" t="s">
        <v>479</v>
      </c>
      <c r="C13" s="142" t="s">
        <v>480</v>
      </c>
      <c r="D13" s="140" t="s">
        <v>481</v>
      </c>
      <c r="E13" s="141" t="s">
        <v>474</v>
      </c>
      <c r="F13" s="154" t="s">
        <v>343</v>
      </c>
      <c r="G13" s="34" t="s">
        <v>457</v>
      </c>
      <c r="H13" s="36"/>
      <c r="I13" s="36"/>
    </row>
    <row r="14" spans="1:9" s="5" customFormat="1" ht="33.75">
      <c r="A14" s="211"/>
      <c r="B14" s="159" t="s">
        <v>482</v>
      </c>
      <c r="C14" s="142" t="s">
        <v>483</v>
      </c>
      <c r="D14" s="147" t="s">
        <v>81</v>
      </c>
      <c r="E14" s="141" t="s">
        <v>474</v>
      </c>
      <c r="F14" s="153" t="s">
        <v>343</v>
      </c>
      <c r="G14" s="34" t="s">
        <v>457</v>
      </c>
      <c r="H14" s="37"/>
      <c r="I14" s="37"/>
    </row>
    <row r="15" spans="1:9" s="5" customFormat="1" ht="22.5">
      <c r="A15" s="211"/>
      <c r="B15" s="159" t="s">
        <v>484</v>
      </c>
      <c r="C15" s="142" t="s">
        <v>485</v>
      </c>
      <c r="D15" s="147" t="s">
        <v>486</v>
      </c>
      <c r="E15" s="141" t="s">
        <v>474</v>
      </c>
      <c r="F15" s="153" t="s">
        <v>343</v>
      </c>
      <c r="G15" s="34" t="s">
        <v>457</v>
      </c>
      <c r="H15" s="36"/>
      <c r="I15" s="38"/>
    </row>
    <row r="16" spans="1:9" ht="56.25">
      <c r="A16" s="212"/>
      <c r="B16" s="162" t="s">
        <v>487</v>
      </c>
      <c r="C16" s="148" t="s">
        <v>488</v>
      </c>
      <c r="D16" s="149" t="s">
        <v>489</v>
      </c>
      <c r="E16" s="150" t="s">
        <v>490</v>
      </c>
      <c r="F16" s="153" t="s">
        <v>343</v>
      </c>
      <c r="G16" s="34" t="s">
        <v>457</v>
      </c>
      <c r="H16" s="137"/>
      <c r="I16" s="138"/>
    </row>
    <row r="17" spans="1:9" ht="45">
      <c r="A17" s="212" t="s">
        <v>491</v>
      </c>
      <c r="B17" s="158" t="s">
        <v>492</v>
      </c>
      <c r="C17" s="142" t="s">
        <v>493</v>
      </c>
      <c r="D17" s="140" t="s">
        <v>494</v>
      </c>
      <c r="E17" s="141" t="s">
        <v>495</v>
      </c>
      <c r="F17" s="153" t="s">
        <v>343</v>
      </c>
      <c r="G17" s="34" t="s">
        <v>457</v>
      </c>
      <c r="H17" s="36"/>
      <c r="I17" s="38"/>
    </row>
    <row r="18" spans="1:9" ht="33.75">
      <c r="A18" s="213"/>
      <c r="B18" s="158" t="s">
        <v>496</v>
      </c>
      <c r="C18" s="142" t="s">
        <v>497</v>
      </c>
      <c r="D18" s="140" t="s">
        <v>505</v>
      </c>
      <c r="E18" s="141" t="s">
        <v>495</v>
      </c>
      <c r="F18" s="153" t="s">
        <v>343</v>
      </c>
      <c r="G18" s="34" t="s">
        <v>457</v>
      </c>
      <c r="H18" s="36"/>
      <c r="I18" s="38"/>
    </row>
    <row r="19" spans="1:9" ht="22.5">
      <c r="A19" s="213"/>
      <c r="B19" s="158" t="s">
        <v>500</v>
      </c>
      <c r="C19" s="142" t="s">
        <v>498</v>
      </c>
      <c r="D19" s="140" t="s">
        <v>505</v>
      </c>
      <c r="E19" s="141" t="s">
        <v>495</v>
      </c>
      <c r="F19" s="153" t="s">
        <v>343</v>
      </c>
      <c r="G19" s="34" t="s">
        <v>457</v>
      </c>
      <c r="H19" s="36"/>
      <c r="I19" s="38"/>
    </row>
    <row r="20" spans="1:9" ht="22.5">
      <c r="A20" s="213"/>
      <c r="B20" s="17" t="s">
        <v>503</v>
      </c>
      <c r="C20" s="17" t="s">
        <v>512</v>
      </c>
      <c r="D20" s="151" t="s">
        <v>81</v>
      </c>
      <c r="E20" s="141" t="s">
        <v>495</v>
      </c>
      <c r="F20" s="153" t="s">
        <v>343</v>
      </c>
      <c r="G20" s="34" t="s">
        <v>457</v>
      </c>
      <c r="H20" s="3"/>
      <c r="I20" s="3"/>
    </row>
    <row r="21" spans="1:9" ht="22.5">
      <c r="A21" s="213"/>
      <c r="B21" s="17" t="s">
        <v>499</v>
      </c>
      <c r="C21" s="152" t="s">
        <v>504</v>
      </c>
      <c r="D21" s="151" t="s">
        <v>81</v>
      </c>
      <c r="E21" s="141" t="s">
        <v>495</v>
      </c>
      <c r="F21" s="153" t="s">
        <v>343</v>
      </c>
      <c r="G21" s="34" t="s">
        <v>457</v>
      </c>
      <c r="H21" s="3"/>
      <c r="I21" s="3"/>
    </row>
    <row r="22" spans="1:9" ht="22.5">
      <c r="A22" s="214"/>
      <c r="B22" s="17" t="s">
        <v>501</v>
      </c>
      <c r="C22" s="152" t="s">
        <v>507</v>
      </c>
      <c r="D22" s="151" t="s">
        <v>81</v>
      </c>
      <c r="E22" s="141" t="s">
        <v>495</v>
      </c>
      <c r="F22" s="153" t="s">
        <v>343</v>
      </c>
      <c r="G22" s="34" t="s">
        <v>457</v>
      </c>
      <c r="H22" s="3"/>
      <c r="I22" s="3"/>
    </row>
  </sheetData>
  <mergeCells count="9">
    <mergeCell ref="A6:A8"/>
    <mergeCell ref="A9:A11"/>
    <mergeCell ref="A17:A22"/>
    <mergeCell ref="A1:I2"/>
    <mergeCell ref="A13:A16"/>
    <mergeCell ref="A3:B3"/>
    <mergeCell ref="A4:B4"/>
    <mergeCell ref="C3:I3"/>
    <mergeCell ref="C4:I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B1" workbookViewId="0">
      <selection activeCell="H6" sqref="H6"/>
    </sheetView>
  </sheetViews>
  <sheetFormatPr baseColWidth="10" defaultRowHeight="14.25"/>
  <cols>
    <col min="1" max="1" width="19.42578125" style="1" customWidth="1"/>
    <col min="2" max="2" width="29.42578125" style="1" customWidth="1"/>
    <col min="3" max="3" width="9.140625" style="1" customWidth="1"/>
    <col min="4" max="4" width="18.5703125" style="1" customWidth="1"/>
    <col min="5" max="5" width="9.5703125" style="1" customWidth="1"/>
    <col min="6" max="6" width="9" style="1" customWidth="1"/>
    <col min="7" max="7" width="13.85546875" style="1" customWidth="1"/>
    <col min="8" max="8" width="31.85546875" style="1" customWidth="1"/>
    <col min="9" max="9" width="11.5703125" style="1" customWidth="1"/>
    <col min="10" max="10" width="27.42578125" style="1" customWidth="1"/>
    <col min="11" max="11" width="33.5703125" style="1" customWidth="1"/>
    <col min="12" max="13" width="11.42578125" style="1"/>
    <col min="14" max="14" width="14.5703125" style="1" customWidth="1"/>
    <col min="15" max="16384" width="11.42578125" style="1"/>
  </cols>
  <sheetData>
    <row r="1" spans="1:9">
      <c r="A1" s="199" t="s">
        <v>43</v>
      </c>
      <c r="B1" s="199"/>
      <c r="C1" s="199"/>
      <c r="D1" s="199"/>
      <c r="E1" s="199"/>
      <c r="F1" s="199"/>
      <c r="G1" s="199"/>
      <c r="H1" s="199"/>
      <c r="I1" s="199"/>
    </row>
    <row r="2" spans="1:9">
      <c r="A2" s="199"/>
      <c r="B2" s="199"/>
      <c r="C2" s="199"/>
      <c r="D2" s="199"/>
      <c r="E2" s="199"/>
      <c r="F2" s="199"/>
      <c r="G2" s="199"/>
      <c r="H2" s="199"/>
      <c r="I2" s="199"/>
    </row>
    <row r="3" spans="1:9" ht="15">
      <c r="A3" s="199" t="s">
        <v>9</v>
      </c>
      <c r="B3" s="199"/>
      <c r="C3" s="204" t="s">
        <v>7</v>
      </c>
      <c r="D3" s="204"/>
      <c r="E3" s="204"/>
      <c r="F3" s="204"/>
      <c r="G3" s="204"/>
      <c r="H3" s="204"/>
      <c r="I3" s="204"/>
    </row>
    <row r="4" spans="1:9" ht="15">
      <c r="A4" s="199" t="s">
        <v>1</v>
      </c>
      <c r="B4" s="199"/>
      <c r="C4" s="205" t="s">
        <v>8</v>
      </c>
      <c r="D4" s="205"/>
      <c r="E4" s="205"/>
      <c r="F4" s="205"/>
      <c r="G4" s="205"/>
      <c r="H4" s="205"/>
      <c r="I4" s="205"/>
    </row>
    <row r="5" spans="1:9" ht="45">
      <c r="A5" s="41" t="s">
        <v>407</v>
      </c>
      <c r="B5" s="32" t="s">
        <v>2</v>
      </c>
      <c r="C5" s="32" t="s">
        <v>3</v>
      </c>
      <c r="D5" s="32" t="s">
        <v>0</v>
      </c>
      <c r="E5" s="32" t="s">
        <v>4</v>
      </c>
      <c r="F5" s="47" t="s">
        <v>331</v>
      </c>
      <c r="G5" s="32" t="s">
        <v>6</v>
      </c>
      <c r="H5" s="48" t="s">
        <v>356</v>
      </c>
      <c r="I5" s="47" t="s">
        <v>357</v>
      </c>
    </row>
    <row r="6" spans="1:9" s="5" customFormat="1" ht="45">
      <c r="A6" s="203" t="s">
        <v>408</v>
      </c>
      <c r="B6" s="19" t="s">
        <v>403</v>
      </c>
      <c r="C6" s="10" t="s">
        <v>354</v>
      </c>
      <c r="D6" s="19" t="s">
        <v>436</v>
      </c>
      <c r="E6" s="34" t="s">
        <v>348</v>
      </c>
      <c r="F6" s="10" t="s">
        <v>343</v>
      </c>
      <c r="G6" s="17" t="s">
        <v>437</v>
      </c>
      <c r="H6" s="19" t="s">
        <v>676</v>
      </c>
      <c r="I6" s="33">
        <v>1</v>
      </c>
    </row>
    <row r="7" spans="1:9" s="5" customFormat="1" ht="90">
      <c r="A7" s="203"/>
      <c r="B7" s="19" t="s">
        <v>438</v>
      </c>
      <c r="C7" s="9">
        <v>1</v>
      </c>
      <c r="D7" s="19" t="s">
        <v>436</v>
      </c>
      <c r="E7" s="34" t="s">
        <v>348</v>
      </c>
      <c r="F7" s="10" t="s">
        <v>343</v>
      </c>
      <c r="G7" s="17" t="s">
        <v>439</v>
      </c>
      <c r="H7" s="19" t="s">
        <v>601</v>
      </c>
      <c r="I7" s="33">
        <v>1</v>
      </c>
    </row>
    <row r="8" spans="1:9" ht="67.5">
      <c r="A8" s="203" t="s">
        <v>409</v>
      </c>
      <c r="B8" s="17" t="s">
        <v>440</v>
      </c>
      <c r="C8" s="7">
        <v>1</v>
      </c>
      <c r="D8" s="19" t="s">
        <v>441</v>
      </c>
      <c r="E8" s="34" t="s">
        <v>348</v>
      </c>
      <c r="F8" s="10" t="s">
        <v>343</v>
      </c>
      <c r="G8" s="17" t="s">
        <v>358</v>
      </c>
      <c r="H8" s="19" t="s">
        <v>658</v>
      </c>
      <c r="I8" s="33">
        <v>0.75</v>
      </c>
    </row>
    <row r="9" spans="1:9" ht="225">
      <c r="A9" s="203"/>
      <c r="B9" s="17" t="s">
        <v>360</v>
      </c>
      <c r="C9" s="33">
        <v>1</v>
      </c>
      <c r="D9" s="19" t="s">
        <v>441</v>
      </c>
      <c r="E9" s="34" t="s">
        <v>348</v>
      </c>
      <c r="F9" s="7" t="s">
        <v>343</v>
      </c>
      <c r="G9" s="17" t="s">
        <v>442</v>
      </c>
      <c r="H9" s="40" t="s">
        <v>655</v>
      </c>
      <c r="I9" s="33">
        <v>0.75</v>
      </c>
    </row>
    <row r="10" spans="1:9" ht="33.75">
      <c r="A10" s="203" t="s">
        <v>410</v>
      </c>
      <c r="B10" s="17" t="s">
        <v>359</v>
      </c>
      <c r="C10" s="7">
        <v>1</v>
      </c>
      <c r="D10" s="19" t="s">
        <v>436</v>
      </c>
      <c r="E10" s="34" t="s">
        <v>348</v>
      </c>
      <c r="F10" s="7" t="s">
        <v>343</v>
      </c>
      <c r="G10" s="17" t="s">
        <v>443</v>
      </c>
      <c r="H10" s="40" t="s">
        <v>674</v>
      </c>
      <c r="I10" s="33">
        <v>1</v>
      </c>
    </row>
    <row r="11" spans="1:9" ht="180">
      <c r="A11" s="203"/>
      <c r="B11" s="17" t="s">
        <v>450</v>
      </c>
      <c r="C11" s="7">
        <v>32</v>
      </c>
      <c r="D11" s="19" t="s">
        <v>436</v>
      </c>
      <c r="E11" s="34" t="s">
        <v>348</v>
      </c>
      <c r="F11" s="7" t="s">
        <v>343</v>
      </c>
      <c r="G11" s="17" t="s">
        <v>444</v>
      </c>
      <c r="H11" s="40" t="s">
        <v>675</v>
      </c>
      <c r="I11" s="33">
        <v>1</v>
      </c>
    </row>
    <row r="12" spans="1:9" ht="56.25">
      <c r="A12" s="203" t="s">
        <v>411</v>
      </c>
      <c r="B12" s="40" t="s">
        <v>355</v>
      </c>
      <c r="C12" s="7">
        <v>1</v>
      </c>
      <c r="D12" s="19" t="s">
        <v>436</v>
      </c>
      <c r="E12" s="34" t="s">
        <v>348</v>
      </c>
      <c r="F12" s="7" t="s">
        <v>343</v>
      </c>
      <c r="G12" s="17" t="s">
        <v>445</v>
      </c>
      <c r="H12" s="40" t="s">
        <v>673</v>
      </c>
      <c r="I12" s="33">
        <v>1</v>
      </c>
    </row>
    <row r="13" spans="1:9" ht="56.25">
      <c r="A13" s="215"/>
      <c r="B13" s="122" t="s">
        <v>404</v>
      </c>
      <c r="C13" s="7">
        <v>3</v>
      </c>
      <c r="D13" s="19" t="s">
        <v>446</v>
      </c>
      <c r="E13" s="34" t="s">
        <v>348</v>
      </c>
      <c r="F13" s="7" t="s">
        <v>343</v>
      </c>
      <c r="G13" s="17" t="s">
        <v>406</v>
      </c>
      <c r="H13" s="40" t="s">
        <v>652</v>
      </c>
      <c r="I13" s="33">
        <v>0</v>
      </c>
    </row>
    <row r="14" spans="1:9" ht="127.5">
      <c r="A14" s="203" t="s">
        <v>412</v>
      </c>
      <c r="B14" s="17" t="s">
        <v>447</v>
      </c>
      <c r="C14" s="7">
        <v>2</v>
      </c>
      <c r="D14" s="19" t="s">
        <v>448</v>
      </c>
      <c r="E14" s="34" t="s">
        <v>348</v>
      </c>
      <c r="F14" s="7" t="s">
        <v>343</v>
      </c>
      <c r="G14" s="17" t="s">
        <v>361</v>
      </c>
      <c r="H14" s="182" t="s">
        <v>656</v>
      </c>
      <c r="I14" s="33">
        <v>0.75</v>
      </c>
    </row>
    <row r="15" spans="1:9" ht="45">
      <c r="A15" s="203"/>
      <c r="B15" s="17" t="s">
        <v>449</v>
      </c>
      <c r="C15" s="7">
        <v>2</v>
      </c>
      <c r="D15" s="19" t="s">
        <v>436</v>
      </c>
      <c r="E15" s="34" t="s">
        <v>348</v>
      </c>
      <c r="F15" s="7" t="s">
        <v>343</v>
      </c>
      <c r="G15" s="17" t="s">
        <v>405</v>
      </c>
      <c r="H15" s="17" t="s">
        <v>654</v>
      </c>
      <c r="I15" s="33">
        <v>1</v>
      </c>
    </row>
    <row r="17" spans="8:9" ht="15">
      <c r="H17" s="42" t="s">
        <v>38</v>
      </c>
      <c r="I17" s="43">
        <f>SUM(I6:I15)/10</f>
        <v>0.82499999999999996</v>
      </c>
    </row>
  </sheetData>
  <mergeCells count="10">
    <mergeCell ref="A14:A15"/>
    <mergeCell ref="C3:I3"/>
    <mergeCell ref="A3:B3"/>
    <mergeCell ref="A1:I2"/>
    <mergeCell ref="A4:B4"/>
    <mergeCell ref="C4:I4"/>
    <mergeCell ref="A6:A7"/>
    <mergeCell ref="A8:A9"/>
    <mergeCell ref="A10:A11"/>
    <mergeCell ref="A12:A13"/>
  </mergeCells>
  <pageMargins left="0.51181102362204722" right="0.51181102362204722" top="0.74803149606299213" bottom="0.55118110236220474" header="0.31496062992125984" footer="0.31496062992125984"/>
  <pageSetup orientation="landscape" horizontalDpi="4294967294" verticalDpi="4294967294"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topLeftCell="E1" zoomScaleNormal="100" workbookViewId="0">
      <selection activeCell="I3" sqref="I3"/>
    </sheetView>
  </sheetViews>
  <sheetFormatPr baseColWidth="10" defaultColWidth="20.28515625" defaultRowHeight="14.25"/>
  <cols>
    <col min="1" max="1" width="26.140625" style="4" bestFit="1" customWidth="1"/>
    <col min="2" max="2" width="33.85546875" style="12" customWidth="1"/>
    <col min="3" max="3" width="20.28515625" style="4" customWidth="1"/>
    <col min="4" max="4" width="19.42578125" style="29" customWidth="1"/>
    <col min="5" max="5" width="18.140625" style="30" bestFit="1" customWidth="1"/>
    <col min="6" max="6" width="23.7109375" style="31" customWidth="1"/>
    <col min="7" max="7" width="18.7109375" style="133" bestFit="1" customWidth="1"/>
    <col min="8" max="8" width="14.140625" style="4" bestFit="1" customWidth="1"/>
    <col min="9" max="9" width="60.28515625" style="35" customWidth="1"/>
    <col min="10" max="16384" width="20.28515625" style="4"/>
  </cols>
  <sheetData>
    <row r="1" spans="1:10" s="12" customFormat="1" ht="40.5">
      <c r="A1" s="11" t="s">
        <v>10</v>
      </c>
      <c r="B1" s="227" t="s">
        <v>11</v>
      </c>
      <c r="C1" s="228"/>
      <c r="D1" s="228"/>
      <c r="E1" s="228"/>
      <c r="F1" s="228"/>
      <c r="G1" s="229"/>
      <c r="H1" s="225" t="s">
        <v>12</v>
      </c>
      <c r="I1" s="226"/>
    </row>
    <row r="2" spans="1:10" ht="30">
      <c r="A2" s="13" t="s">
        <v>13</v>
      </c>
      <c r="B2" s="14" t="s">
        <v>14</v>
      </c>
      <c r="C2" s="14" t="s">
        <v>15</v>
      </c>
      <c r="D2" s="14" t="s">
        <v>0</v>
      </c>
      <c r="E2" s="15" t="s">
        <v>4</v>
      </c>
      <c r="F2" s="16" t="s">
        <v>5</v>
      </c>
      <c r="G2" s="14" t="s">
        <v>16</v>
      </c>
      <c r="H2" s="47" t="s">
        <v>357</v>
      </c>
      <c r="I2" s="48" t="s">
        <v>356</v>
      </c>
    </row>
    <row r="3" spans="1:10" ht="348.75">
      <c r="A3" s="235" t="s">
        <v>40</v>
      </c>
      <c r="B3" s="18" t="s">
        <v>17</v>
      </c>
      <c r="C3" s="223" t="s">
        <v>44</v>
      </c>
      <c r="D3" s="18" t="s">
        <v>18</v>
      </c>
      <c r="E3" s="8" t="s">
        <v>362</v>
      </c>
      <c r="F3" s="18" t="s">
        <v>19</v>
      </c>
      <c r="G3" s="153" t="s">
        <v>343</v>
      </c>
      <c r="H3" s="134">
        <v>1</v>
      </c>
      <c r="I3" s="172" t="s">
        <v>661</v>
      </c>
    </row>
    <row r="4" spans="1:10" ht="62.25" customHeight="1">
      <c r="A4" s="236"/>
      <c r="B4" s="18" t="s">
        <v>519</v>
      </c>
      <c r="C4" s="224"/>
      <c r="D4" s="18" t="s">
        <v>18</v>
      </c>
      <c r="E4" s="8" t="s">
        <v>362</v>
      </c>
      <c r="F4" s="18" t="s">
        <v>451</v>
      </c>
      <c r="G4" s="153" t="s">
        <v>343</v>
      </c>
      <c r="H4" s="134">
        <v>1</v>
      </c>
      <c r="I4" s="18" t="s">
        <v>662</v>
      </c>
      <c r="J4" s="4">
        <v>100</v>
      </c>
    </row>
    <row r="5" spans="1:10" s="12" customFormat="1" ht="40.5" customHeight="1">
      <c r="A5" s="20" t="s">
        <v>10</v>
      </c>
      <c r="B5" s="230" t="s">
        <v>11</v>
      </c>
      <c r="C5" s="231"/>
      <c r="D5" s="231"/>
      <c r="E5" s="231"/>
      <c r="F5" s="231"/>
      <c r="G5" s="232"/>
      <c r="H5" s="225" t="s">
        <v>12</v>
      </c>
      <c r="I5" s="226"/>
    </row>
    <row r="6" spans="1:10" ht="30" customHeight="1">
      <c r="A6" s="13" t="s">
        <v>13</v>
      </c>
      <c r="B6" s="14" t="s">
        <v>14</v>
      </c>
      <c r="C6" s="14" t="s">
        <v>15</v>
      </c>
      <c r="D6" s="21" t="s">
        <v>0</v>
      </c>
      <c r="E6" s="15" t="s">
        <v>4</v>
      </c>
      <c r="F6" s="16" t="s">
        <v>5</v>
      </c>
      <c r="G6" s="14" t="s">
        <v>16</v>
      </c>
      <c r="H6" s="47" t="s">
        <v>357</v>
      </c>
      <c r="I6" s="48" t="s">
        <v>356</v>
      </c>
    </row>
    <row r="7" spans="1:10" s="22" customFormat="1" ht="56.25" customHeight="1">
      <c r="A7" s="233" t="s">
        <v>20</v>
      </c>
      <c r="B7" s="18" t="s">
        <v>21</v>
      </c>
      <c r="C7" s="220" t="s">
        <v>22</v>
      </c>
      <c r="D7" s="18" t="s">
        <v>23</v>
      </c>
      <c r="E7" s="8" t="s">
        <v>362</v>
      </c>
      <c r="F7" s="17" t="s">
        <v>24</v>
      </c>
      <c r="G7" s="153" t="s">
        <v>343</v>
      </c>
      <c r="H7" s="134">
        <v>1</v>
      </c>
      <c r="I7" s="18" t="s">
        <v>663</v>
      </c>
    </row>
    <row r="8" spans="1:10" ht="101.25" customHeight="1">
      <c r="A8" s="234"/>
      <c r="B8" s="17" t="s">
        <v>413</v>
      </c>
      <c r="C8" s="221"/>
      <c r="D8" s="24" t="s">
        <v>514</v>
      </c>
      <c r="E8" s="8" t="s">
        <v>362</v>
      </c>
      <c r="F8" s="17" t="s">
        <v>414</v>
      </c>
      <c r="G8" s="156" t="s">
        <v>343</v>
      </c>
      <c r="H8" s="134">
        <v>0</v>
      </c>
      <c r="I8" s="18" t="s">
        <v>664</v>
      </c>
    </row>
    <row r="9" spans="1:10" ht="56.25">
      <c r="A9" s="234"/>
      <c r="B9" s="18" t="s">
        <v>25</v>
      </c>
      <c r="C9" s="221"/>
      <c r="D9" s="26" t="s">
        <v>26</v>
      </c>
      <c r="E9" s="8" t="s">
        <v>362</v>
      </c>
      <c r="F9" s="25" t="s">
        <v>27</v>
      </c>
      <c r="G9" s="169">
        <v>145000000</v>
      </c>
      <c r="H9" s="134">
        <v>1</v>
      </c>
      <c r="I9" s="18" t="s">
        <v>663</v>
      </c>
    </row>
    <row r="10" spans="1:10" ht="45" customHeight="1">
      <c r="A10" s="234"/>
      <c r="B10" s="17" t="s">
        <v>28</v>
      </c>
      <c r="C10" s="221"/>
      <c r="D10" s="18" t="s">
        <v>29</v>
      </c>
      <c r="E10" s="8" t="s">
        <v>362</v>
      </c>
      <c r="F10" s="27" t="s">
        <v>30</v>
      </c>
      <c r="G10" s="156" t="s">
        <v>343</v>
      </c>
      <c r="H10" s="134">
        <v>1</v>
      </c>
      <c r="I10" s="181" t="s">
        <v>665</v>
      </c>
    </row>
    <row r="11" spans="1:10" ht="45" customHeight="1">
      <c r="A11" s="234"/>
      <c r="B11" s="17" t="s">
        <v>518</v>
      </c>
      <c r="C11" s="221"/>
      <c r="D11" s="18" t="s">
        <v>18</v>
      </c>
      <c r="E11" s="8" t="s">
        <v>362</v>
      </c>
      <c r="F11" s="18" t="s">
        <v>451</v>
      </c>
      <c r="G11" s="156" t="s">
        <v>343</v>
      </c>
      <c r="H11" s="134">
        <v>1</v>
      </c>
      <c r="I11" s="18" t="s">
        <v>666</v>
      </c>
    </row>
    <row r="12" spans="1:10" ht="69" customHeight="1">
      <c r="A12" s="234"/>
      <c r="B12" s="17" t="s">
        <v>31</v>
      </c>
      <c r="C12" s="221"/>
      <c r="D12" s="24" t="s">
        <v>515</v>
      </c>
      <c r="E12" s="8" t="s">
        <v>362</v>
      </c>
      <c r="F12" s="17" t="s">
        <v>32</v>
      </c>
      <c r="G12" s="156" t="s">
        <v>343</v>
      </c>
      <c r="H12" s="134">
        <v>1</v>
      </c>
      <c r="I12" s="19" t="s">
        <v>667</v>
      </c>
    </row>
    <row r="13" spans="1:10" ht="45" customHeight="1">
      <c r="A13" s="234"/>
      <c r="B13" s="17" t="s">
        <v>416</v>
      </c>
      <c r="C13" s="221"/>
      <c r="D13" s="18" t="s">
        <v>418</v>
      </c>
      <c r="E13" s="8" t="s">
        <v>362</v>
      </c>
      <c r="F13" s="17" t="s">
        <v>419</v>
      </c>
      <c r="G13" s="156" t="s">
        <v>343</v>
      </c>
      <c r="H13" s="134">
        <v>1</v>
      </c>
      <c r="I13" s="19" t="s">
        <v>668</v>
      </c>
    </row>
    <row r="14" spans="1:10" ht="45" customHeight="1">
      <c r="A14" s="234"/>
      <c r="B14" s="17" t="s">
        <v>417</v>
      </c>
      <c r="C14" s="221"/>
      <c r="D14" s="18" t="s">
        <v>418</v>
      </c>
      <c r="E14" s="8" t="s">
        <v>362</v>
      </c>
      <c r="F14" s="17" t="s">
        <v>420</v>
      </c>
      <c r="G14" s="157">
        <v>60000000</v>
      </c>
      <c r="H14" s="134">
        <v>1</v>
      </c>
      <c r="I14" s="19" t="s">
        <v>669</v>
      </c>
      <c r="J14" s="4">
        <v>88</v>
      </c>
    </row>
    <row r="15" spans="1:10" s="12" customFormat="1" ht="40.5" customHeight="1">
      <c r="A15" s="11" t="s">
        <v>10</v>
      </c>
      <c r="B15" s="227" t="s">
        <v>11</v>
      </c>
      <c r="C15" s="228"/>
      <c r="D15" s="228"/>
      <c r="E15" s="228"/>
      <c r="F15" s="228"/>
      <c r="G15" s="229"/>
      <c r="H15" s="225" t="s">
        <v>12</v>
      </c>
      <c r="I15" s="226"/>
    </row>
    <row r="16" spans="1:10" ht="30" customHeight="1">
      <c r="A16" s="14" t="s">
        <v>13</v>
      </c>
      <c r="B16" s="14" t="s">
        <v>14</v>
      </c>
      <c r="C16" s="14" t="s">
        <v>15</v>
      </c>
      <c r="D16" s="21" t="s">
        <v>0</v>
      </c>
      <c r="E16" s="15" t="s">
        <v>4</v>
      </c>
      <c r="F16" s="16" t="s">
        <v>5</v>
      </c>
      <c r="G16" s="14" t="s">
        <v>16</v>
      </c>
      <c r="H16" s="47" t="s">
        <v>357</v>
      </c>
      <c r="I16" s="48" t="s">
        <v>356</v>
      </c>
    </row>
    <row r="17" spans="1:10" ht="68.25" customHeight="1">
      <c r="A17" s="217" t="s">
        <v>39</v>
      </c>
      <c r="B17" s="19" t="s">
        <v>33</v>
      </c>
      <c r="C17" s="220" t="s">
        <v>45</v>
      </c>
      <c r="D17" s="18" t="s">
        <v>670</v>
      </c>
      <c r="E17" s="8" t="s">
        <v>362</v>
      </c>
      <c r="F17" s="17" t="s">
        <v>426</v>
      </c>
      <c r="G17" s="156" t="s">
        <v>343</v>
      </c>
      <c r="H17" s="134">
        <v>0.75</v>
      </c>
      <c r="I17" s="18" t="s">
        <v>657</v>
      </c>
    </row>
    <row r="18" spans="1:10" ht="45">
      <c r="A18" s="218"/>
      <c r="B18" s="28" t="s">
        <v>34</v>
      </c>
      <c r="C18" s="221"/>
      <c r="D18" s="18" t="s">
        <v>670</v>
      </c>
      <c r="E18" s="8" t="s">
        <v>362</v>
      </c>
      <c r="F18" s="17" t="s">
        <v>35</v>
      </c>
      <c r="G18" s="157">
        <v>500000000</v>
      </c>
      <c r="H18" s="134">
        <v>1</v>
      </c>
      <c r="I18" s="172" t="s">
        <v>671</v>
      </c>
    </row>
    <row r="19" spans="1:10" ht="112.5">
      <c r="A19" s="218"/>
      <c r="B19" s="23" t="s">
        <v>516</v>
      </c>
      <c r="C19" s="221"/>
      <c r="D19" s="19" t="s">
        <v>36</v>
      </c>
      <c r="E19" s="8" t="s">
        <v>362</v>
      </c>
      <c r="F19" s="17" t="s">
        <v>37</v>
      </c>
      <c r="G19" s="156" t="s">
        <v>343</v>
      </c>
      <c r="H19" s="134">
        <v>1</v>
      </c>
      <c r="I19" s="17" t="s">
        <v>672</v>
      </c>
    </row>
    <row r="20" spans="1:10" ht="45">
      <c r="A20" s="219"/>
      <c r="B20" s="17" t="s">
        <v>517</v>
      </c>
      <c r="C20" s="222"/>
      <c r="D20" s="18" t="s">
        <v>18</v>
      </c>
      <c r="E20" s="8" t="s">
        <v>362</v>
      </c>
      <c r="F20" s="18" t="s">
        <v>451</v>
      </c>
      <c r="G20" s="156" t="s">
        <v>343</v>
      </c>
      <c r="H20" s="134">
        <v>1</v>
      </c>
      <c r="I20" s="18" t="s">
        <v>660</v>
      </c>
      <c r="J20" s="4">
        <v>94</v>
      </c>
    </row>
    <row r="21" spans="1:10" ht="23.25" customHeight="1">
      <c r="F21" s="216" t="s">
        <v>651</v>
      </c>
      <c r="G21" s="216"/>
      <c r="H21" s="216"/>
      <c r="I21" s="178">
        <v>0.94</v>
      </c>
    </row>
  </sheetData>
  <autoFilter ref="A2:I20"/>
  <mergeCells count="13">
    <mergeCell ref="F21:H21"/>
    <mergeCell ref="A17:A20"/>
    <mergeCell ref="C17:C20"/>
    <mergeCell ref="C3:C4"/>
    <mergeCell ref="H1:I1"/>
    <mergeCell ref="H5:I5"/>
    <mergeCell ref="H15:I15"/>
    <mergeCell ref="B1:G1"/>
    <mergeCell ref="B5:G5"/>
    <mergeCell ref="A7:A14"/>
    <mergeCell ref="C7:C14"/>
    <mergeCell ref="B15:G15"/>
    <mergeCell ref="A3:A4"/>
  </mergeCells>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MAPA RIES. CORRUP.</vt:lpstr>
      <vt:lpstr>PLAN TRATAMIENTO</vt:lpstr>
      <vt:lpstr>RIESGOS</vt:lpstr>
      <vt:lpstr>TRAMITES</vt:lpstr>
      <vt:lpstr>RENDICION </vt:lpstr>
      <vt:lpstr>ATENC. CIUD</vt:lpstr>
      <vt:lpstr>TRANSPARENCIA</vt:lpstr>
      <vt:lpstr>OTRAS ACTIV.</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Edilma Campuzano Rojas</dc:creator>
  <cp:lastModifiedBy>Yurany Marcela Céspedes Soto</cp:lastModifiedBy>
  <cp:lastPrinted>2017-01-30T19:41:16Z</cp:lastPrinted>
  <dcterms:created xsi:type="dcterms:W3CDTF">2011-10-28T16:43:03Z</dcterms:created>
  <dcterms:modified xsi:type="dcterms:W3CDTF">2018-02-20T17:02:25Z</dcterms:modified>
</cp:coreProperties>
</file>