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9440" windowHeight="7560"/>
  </bookViews>
  <sheets>
    <sheet name="MAPA RIESGOS" sheetId="7" r:id="rId1"/>
    <sheet name="TABLAS" sheetId="8" r:id="rId2"/>
    <sheet name="PL MITIG RIESGOS" sheetId="3" r:id="rId3"/>
    <sheet name="PL RAC. TRÁMITES" sheetId="4" r:id="rId4"/>
    <sheet name="PL. RENDICIÓN CTAS " sheetId="5" r:id="rId5"/>
    <sheet name="PL. ATENCIÓN  CIUDADANO" sheetId="6" r:id="rId6"/>
    <sheet name="Hoja1" sheetId="9" r:id="rId7"/>
  </sheets>
  <definedNames>
    <definedName name="_xlnm._FilterDatabase" localSheetId="0" hidden="1">'MAPA RIESGOS'!$A$3:$S$142</definedName>
  </definedNames>
  <calcPr calcId="144525"/>
</workbook>
</file>

<file path=xl/calcChain.xml><?xml version="1.0" encoding="utf-8"?>
<calcChain xmlns="http://schemas.openxmlformats.org/spreadsheetml/2006/main">
  <c r="A24" i="6"/>
  <c r="B24"/>
  <c r="A25"/>
  <c r="B25"/>
  <c r="A26"/>
  <c r="B26"/>
  <c r="A27"/>
  <c r="B27"/>
  <c r="O142" i="7" l="1"/>
  <c r="J142"/>
  <c r="R142" s="1"/>
  <c r="O141"/>
  <c r="J141"/>
  <c r="R141" s="1"/>
  <c r="O140"/>
  <c r="J140"/>
  <c r="R140" s="1"/>
  <c r="O139"/>
  <c r="J139"/>
  <c r="R139" s="1"/>
  <c r="O138"/>
  <c r="J138"/>
  <c r="R138" s="1"/>
  <c r="O137"/>
  <c r="J137"/>
  <c r="R137" s="1"/>
  <c r="O136"/>
  <c r="J136"/>
  <c r="R136" s="1"/>
  <c r="O135"/>
  <c r="J135"/>
  <c r="R135" s="1"/>
  <c r="O134"/>
  <c r="J134"/>
  <c r="R134" s="1"/>
  <c r="O133"/>
  <c r="J133"/>
  <c r="R133" s="1"/>
  <c r="O132"/>
  <c r="J132"/>
  <c r="R132" s="1"/>
  <c r="O131"/>
  <c r="J131"/>
  <c r="R131" s="1"/>
  <c r="O130"/>
  <c r="J130"/>
  <c r="R130" s="1"/>
  <c r="O129"/>
  <c r="J129"/>
  <c r="R129" s="1"/>
  <c r="O128"/>
  <c r="J128"/>
  <c r="R128" s="1"/>
  <c r="O127"/>
  <c r="J127"/>
  <c r="R127" s="1"/>
  <c r="O126"/>
  <c r="J126"/>
  <c r="R126" s="1"/>
  <c r="O125"/>
  <c r="J125"/>
  <c r="R125" s="1"/>
  <c r="O124"/>
  <c r="J124"/>
  <c r="R124" s="1"/>
  <c r="O123"/>
  <c r="J123"/>
  <c r="R123" s="1"/>
  <c r="O122"/>
  <c r="J122"/>
  <c r="R122" s="1"/>
  <c r="O121"/>
  <c r="J121"/>
  <c r="R121" s="1"/>
  <c r="O120"/>
  <c r="J120"/>
  <c r="R120" s="1"/>
  <c r="O119"/>
  <c r="J119"/>
  <c r="R119" s="1"/>
  <c r="O118"/>
  <c r="J118"/>
  <c r="R118" s="1"/>
  <c r="O117"/>
  <c r="J117"/>
  <c r="R117" s="1"/>
  <c r="O116"/>
  <c r="J116"/>
  <c r="R116" s="1"/>
  <c r="O115"/>
  <c r="J115"/>
  <c r="R115" s="1"/>
  <c r="O114"/>
  <c r="J114"/>
  <c r="R114" s="1"/>
  <c r="O113"/>
  <c r="J113"/>
  <c r="R113" s="1"/>
  <c r="O112"/>
  <c r="J112"/>
  <c r="R112" s="1"/>
  <c r="O111"/>
  <c r="J111"/>
  <c r="R111" s="1"/>
  <c r="O110"/>
  <c r="J110"/>
  <c r="R110" s="1"/>
  <c r="O109"/>
  <c r="J109"/>
  <c r="R109" s="1"/>
  <c r="O108"/>
  <c r="J108"/>
  <c r="R108" s="1"/>
  <c r="O107"/>
  <c r="J107"/>
  <c r="R107" s="1"/>
  <c r="O106"/>
  <c r="J106"/>
  <c r="R106" s="1"/>
  <c r="O105"/>
  <c r="J105"/>
  <c r="R105" s="1"/>
  <c r="O104"/>
  <c r="J104"/>
  <c r="R104" s="1"/>
  <c r="O103"/>
  <c r="J103"/>
  <c r="R103" s="1"/>
  <c r="O102"/>
  <c r="J102"/>
  <c r="R102" s="1"/>
  <c r="O101"/>
  <c r="J101"/>
  <c r="R101" s="1"/>
  <c r="O100"/>
  <c r="J100"/>
  <c r="R100" s="1"/>
  <c r="O99"/>
  <c r="J99"/>
  <c r="R99" s="1"/>
  <c r="O98"/>
  <c r="J98"/>
  <c r="R98" s="1"/>
  <c r="O97"/>
  <c r="J97"/>
  <c r="R97" s="1"/>
  <c r="O96"/>
  <c r="J96"/>
  <c r="R96" s="1"/>
  <c r="O95"/>
  <c r="J95"/>
  <c r="R95" s="1"/>
  <c r="O94"/>
  <c r="J94"/>
  <c r="R94" s="1"/>
  <c r="O93"/>
  <c r="J93"/>
  <c r="R93" s="1"/>
  <c r="J92"/>
  <c r="R92" s="1"/>
  <c r="O91"/>
  <c r="J91"/>
  <c r="R91" s="1"/>
  <c r="O90"/>
  <c r="J90"/>
  <c r="R90" s="1"/>
  <c r="O89"/>
  <c r="J89"/>
  <c r="R89" s="1"/>
  <c r="O88"/>
  <c r="J88"/>
  <c r="R88" s="1"/>
  <c r="O87"/>
  <c r="J87"/>
  <c r="R87" s="1"/>
  <c r="O86"/>
  <c r="J86"/>
  <c r="R86" s="1"/>
  <c r="O85"/>
  <c r="J85"/>
  <c r="R85" s="1"/>
  <c r="O84"/>
  <c r="J84"/>
  <c r="R84" s="1"/>
  <c r="O83"/>
  <c r="J83"/>
  <c r="R83" s="1"/>
  <c r="O82"/>
  <c r="J82"/>
  <c r="R82" s="1"/>
  <c r="O81"/>
  <c r="J81"/>
  <c r="R81" s="1"/>
  <c r="O80"/>
  <c r="J80"/>
  <c r="R80" s="1"/>
  <c r="O79"/>
  <c r="J79"/>
  <c r="R79" s="1"/>
  <c r="O78"/>
  <c r="J78"/>
  <c r="R78" s="1"/>
  <c r="O77"/>
  <c r="J77"/>
  <c r="R77" s="1"/>
  <c r="O76"/>
  <c r="J76"/>
  <c r="R76" s="1"/>
  <c r="O75"/>
  <c r="J75"/>
  <c r="R75" s="1"/>
  <c r="O74"/>
  <c r="J74"/>
  <c r="R74" s="1"/>
  <c r="O73"/>
  <c r="J73"/>
  <c r="R73" s="1"/>
  <c r="J72"/>
  <c r="R72" s="1"/>
  <c r="O71"/>
  <c r="J71"/>
  <c r="R71" s="1"/>
  <c r="O70"/>
  <c r="J70"/>
  <c r="R70" s="1"/>
  <c r="O69"/>
  <c r="J69"/>
  <c r="R69" s="1"/>
  <c r="O68"/>
  <c r="J68"/>
  <c r="R68" s="1"/>
  <c r="O67"/>
  <c r="J67"/>
  <c r="R67" s="1"/>
  <c r="O66"/>
  <c r="J66"/>
  <c r="R66" s="1"/>
  <c r="O65"/>
  <c r="J65"/>
  <c r="R65" s="1"/>
  <c r="O64"/>
  <c r="J64"/>
  <c r="R64" s="1"/>
  <c r="O63"/>
  <c r="J63"/>
  <c r="R63" s="1"/>
  <c r="O62"/>
  <c r="J62"/>
  <c r="R62" s="1"/>
  <c r="O61"/>
  <c r="J61"/>
  <c r="R61" s="1"/>
  <c r="O60"/>
  <c r="J60"/>
  <c r="R60" s="1"/>
  <c r="O59"/>
  <c r="J59"/>
  <c r="R59" s="1"/>
  <c r="R58"/>
  <c r="R57"/>
  <c r="O56"/>
  <c r="J56"/>
  <c r="R56" s="1"/>
  <c r="O55"/>
  <c r="J55"/>
  <c r="R55" s="1"/>
  <c r="O54"/>
  <c r="J54"/>
  <c r="R54" s="1"/>
  <c r="O53"/>
  <c r="J53"/>
  <c r="R53" s="1"/>
  <c r="O52"/>
  <c r="J52"/>
  <c r="R52" s="1"/>
  <c r="O51"/>
  <c r="J51"/>
  <c r="R51" s="1"/>
  <c r="O50"/>
  <c r="J50"/>
  <c r="R50" s="1"/>
  <c r="O49"/>
  <c r="J49"/>
  <c r="R49" s="1"/>
  <c r="O48"/>
  <c r="J48"/>
  <c r="R48" s="1"/>
  <c r="O47"/>
  <c r="J47"/>
  <c r="R47" s="1"/>
  <c r="O46"/>
  <c r="J46"/>
  <c r="R46" s="1"/>
  <c r="O45"/>
  <c r="J45"/>
  <c r="R45" s="1"/>
  <c r="O44"/>
  <c r="J44"/>
  <c r="R44" s="1"/>
  <c r="O43"/>
  <c r="J43"/>
  <c r="R43" s="1"/>
  <c r="O42"/>
  <c r="J42"/>
  <c r="R42" s="1"/>
  <c r="O41"/>
  <c r="J41"/>
  <c r="R41" s="1"/>
  <c r="O40"/>
  <c r="J40"/>
  <c r="R40" s="1"/>
  <c r="O39"/>
  <c r="J39"/>
  <c r="R39" s="1"/>
  <c r="O38"/>
  <c r="J38"/>
  <c r="R38" s="1"/>
  <c r="O37"/>
  <c r="J37"/>
  <c r="R37" s="1"/>
  <c r="O36"/>
  <c r="J36"/>
  <c r="R36" s="1"/>
  <c r="O35"/>
  <c r="J35"/>
  <c r="R35" s="1"/>
  <c r="O34"/>
  <c r="J34"/>
  <c r="R34" s="1"/>
  <c r="O33"/>
  <c r="J33"/>
  <c r="R33" s="1"/>
  <c r="O32"/>
  <c r="J32"/>
  <c r="R32" s="1"/>
  <c r="O31"/>
  <c r="J31"/>
  <c r="R31" s="1"/>
  <c r="O30"/>
  <c r="J30"/>
  <c r="R30" s="1"/>
  <c r="O29"/>
  <c r="J29"/>
  <c r="R29" s="1"/>
  <c r="O28"/>
  <c r="J28"/>
  <c r="R28" s="1"/>
  <c r="O27"/>
  <c r="J27"/>
  <c r="R27" s="1"/>
  <c r="O26"/>
  <c r="J26"/>
  <c r="R26" s="1"/>
  <c r="O25"/>
  <c r="J25"/>
  <c r="R25" s="1"/>
  <c r="O24"/>
  <c r="J24"/>
  <c r="R24" s="1"/>
  <c r="O23"/>
  <c r="J23"/>
  <c r="R23" s="1"/>
  <c r="O22"/>
  <c r="J22"/>
  <c r="R22" s="1"/>
  <c r="O21"/>
  <c r="J21"/>
  <c r="R21" s="1"/>
  <c r="O20"/>
  <c r="J20"/>
  <c r="R20" s="1"/>
  <c r="O19"/>
  <c r="J19"/>
  <c r="R19" s="1"/>
  <c r="O18"/>
  <c r="J18"/>
  <c r="R18" s="1"/>
  <c r="O17"/>
  <c r="J17"/>
  <c r="R17" s="1"/>
  <c r="O16"/>
  <c r="J16"/>
  <c r="R16" s="1"/>
  <c r="O15"/>
  <c r="J15"/>
  <c r="R15" s="1"/>
  <c r="O14"/>
  <c r="J14"/>
  <c r="R14" s="1"/>
  <c r="O13"/>
  <c r="J13"/>
  <c r="R13" s="1"/>
  <c r="O12"/>
  <c r="J12"/>
  <c r="R12" s="1"/>
  <c r="O11"/>
  <c r="J11"/>
  <c r="R11" s="1"/>
  <c r="O10"/>
  <c r="J10"/>
  <c r="R10" s="1"/>
  <c r="O9"/>
  <c r="J9"/>
  <c r="R9" s="1"/>
  <c r="O8"/>
  <c r="J8"/>
  <c r="R8" s="1"/>
  <c r="O7"/>
  <c r="J7"/>
  <c r="R7" s="1"/>
  <c r="O6"/>
  <c r="J6"/>
  <c r="R6" s="1"/>
  <c r="O5"/>
  <c r="J5"/>
  <c r="R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O4"/>
  <c r="J4"/>
  <c r="R4" s="1"/>
  <c r="A5" i="8" l="1"/>
  <c r="A6" s="1"/>
  <c r="A7" s="1"/>
  <c r="A8" s="1"/>
</calcChain>
</file>

<file path=xl/comments1.xml><?xml version="1.0" encoding="utf-8"?>
<comments xmlns="http://schemas.openxmlformats.org/spreadsheetml/2006/main">
  <authors>
    <author>DYEV</author>
  </authors>
  <commentList>
    <comment ref="L84" authorId="0">
      <text>
        <r>
          <rPr>
            <b/>
            <sz val="16"/>
            <color indexed="81"/>
            <rFont val="Tahoma"/>
            <family val="2"/>
          </rPr>
          <t>DYEV:</t>
        </r>
        <r>
          <rPr>
            <sz val="16"/>
            <color indexed="81"/>
            <rFont val="Tahoma"/>
            <family val="2"/>
          </rPr>
          <t xml:space="preserve">
Revisar</t>
        </r>
      </text>
    </comment>
    <comment ref="L85" authorId="0">
      <text>
        <r>
          <rPr>
            <b/>
            <sz val="18"/>
            <color indexed="81"/>
            <rFont val="Tahoma"/>
            <family val="2"/>
          </rPr>
          <t>DYEV:</t>
        </r>
        <r>
          <rPr>
            <sz val="18"/>
            <color indexed="81"/>
            <rFont val="Tahoma"/>
            <family val="2"/>
          </rPr>
          <t xml:space="preserve">
Revisar</t>
        </r>
      </text>
    </comment>
  </commentList>
</comments>
</file>

<file path=xl/sharedStrings.xml><?xml version="1.0" encoding="utf-8"?>
<sst xmlns="http://schemas.openxmlformats.org/spreadsheetml/2006/main" count="1675" uniqueCount="868">
  <si>
    <t>RESPONSABLE</t>
  </si>
  <si>
    <t xml:space="preserve">ESTRATEGIA </t>
  </si>
  <si>
    <t>Metodología para la identificación de riesgos de corrupción  y acciones para su manejo</t>
  </si>
  <si>
    <t xml:space="preserve">OBJETIVO </t>
  </si>
  <si>
    <t>Identificar debilidades  que conlleven ambientes propicios para el desarrollo de practicas corruptas y establecer acciones para su prevención</t>
  </si>
  <si>
    <t xml:space="preserve">ACCIONES </t>
  </si>
  <si>
    <t>META</t>
  </si>
  <si>
    <t>FECHA</t>
  </si>
  <si>
    <t>FORMULA
 INDICADOR</t>
  </si>
  <si>
    <t>AVANCE</t>
  </si>
  <si>
    <t>100% de los riesgos identificados armonizados</t>
  </si>
  <si>
    <t xml:space="preserve">riesgos armonizados/ riesgos identificados </t>
  </si>
  <si>
    <t>un plan de tratamiento formulado</t>
  </si>
  <si>
    <t>100% de MFS nuevas o modificadas con discusión pública</t>
  </si>
  <si>
    <t>Subgerencia Regulación
Comunicaciones</t>
  </si>
  <si>
    <t>5. Fortalecer los mecanismos de divulgación de las medidas MSF, emergenciales o aquellas que no requieren discusión pública</t>
  </si>
  <si>
    <t>Medidas  generadas o actualizadas con participación de la comunidad según la planeación/ total de medidas generadas o actualizadas que requieran participación</t>
  </si>
  <si>
    <t>Medidas  generadas o actualizadas divulgadas/ total de medidas generadas o actualizadas</t>
  </si>
  <si>
    <t>PLAN ANTICORRUPCION Y DE ATENCION AL CIUDADANO  2014</t>
  </si>
  <si>
    <t xml:space="preserve"> Planeación </t>
  </si>
  <si>
    <t xml:space="preserve">Planeacion </t>
  </si>
  <si>
    <t>Mayo  a diciembre 2014</t>
  </si>
  <si>
    <t>junio y diciembre de 2014</t>
  </si>
  <si>
    <t>MAPA DE RIESGOS INSTITUCIONAL 2014</t>
  </si>
  <si>
    <t>Identificación del riesgo</t>
  </si>
  <si>
    <t>Calificacion  del riesgo</t>
  </si>
  <si>
    <t xml:space="preserve">Valoracion del riesgo </t>
  </si>
  <si>
    <t xml:space="preserve">Plan de tratamiento del riesgo </t>
  </si>
  <si>
    <t>Nº DE RIESGO</t>
  </si>
  <si>
    <t>PROCESO, PRODUCTO O LINEAMIENTO</t>
  </si>
  <si>
    <t>OBJETIVO DEL PROCESO  O DEFINICIÓN DEL PRODUCTO O LINEAMEINTO</t>
  </si>
  <si>
    <t>RIESGO</t>
  </si>
  <si>
    <t>CAUSAS</t>
  </si>
  <si>
    <t>TIPO DE RIESGO</t>
  </si>
  <si>
    <t xml:space="preserve">CONSECUENCIAS </t>
  </si>
  <si>
    <t>PROBABILIDAD</t>
  </si>
  <si>
    <t xml:space="preserve">IMPACTO </t>
  </si>
  <si>
    <t xml:space="preserve">EVALUACION DEL RIESGO
</t>
  </si>
  <si>
    <t>NIVEL DE RIESGO INHERENTE</t>
  </si>
  <si>
    <t>CONTROLES EXISTENTES</t>
  </si>
  <si>
    <t>TIPO DE CONTROL</t>
  </si>
  <si>
    <t>PERIODICIDAD DEL CONTROL</t>
  </si>
  <si>
    <t>PRODUCTO
(TIPO x PERIODICIDAD)</t>
  </si>
  <si>
    <t>EFICACIA
CONTROL</t>
  </si>
  <si>
    <t>VALORACION DEL CONTROL</t>
  </si>
  <si>
    <t>GRADO DE EXPOSICION
(RESIDUAL)</t>
  </si>
  <si>
    <t>NIVEL DE RIESGO RESIDUAL</t>
  </si>
  <si>
    <t>ACCIONES</t>
  </si>
  <si>
    <t>CRONOGRAMA</t>
  </si>
  <si>
    <t xml:space="preserve">INDICADOR </t>
  </si>
  <si>
    <t>% AVANCE</t>
  </si>
  <si>
    <t>DESCRIPCION DE LA ACCION EJECUTADA</t>
  </si>
  <si>
    <t>Direccionamiento</t>
  </si>
  <si>
    <t>Establecer los lineamientos institucionales que enmarcan la operación del ICA, sus elementos de aplicación, garantizando la retroalimentación y la gestión del conocimiento para el logro de metas institucionales.</t>
  </si>
  <si>
    <t>Incumplimiento de metas</t>
  </si>
  <si>
    <t xml:space="preserve">* Débil planeación y seguimiento
* No hay alternativas de reemplazo en caso de enfermedad, muerte, renuncia, o despido de persona encargada.
* Ineficiente o nulo empalme
* Baja o nula capacitación
* No hay avances de viáticos que dificultan los desplazamientos de los funcionarios
* Nuevas acciones que llegan en medio del año
* Baja calidad o ausencia de otros recursos físicos para cumplir con las metas
* Falta de compromiso y liderazgo de los funcionarios
* insuficiente personal para proceso misionales </t>
  </si>
  <si>
    <t>ESTRATÉGICO</t>
  </si>
  <si>
    <t>* Pérdida de imagen</t>
  </si>
  <si>
    <t>ALTO</t>
  </si>
  <si>
    <t>* Cuerpos Colegiados
* Equipo directivo
* Tiempo determinado
* Reporte OAP
* Seguimiento a los planes de acción
* Acuerdos de gestión y seguimiento a los mismos
* Revisión por la dirección</t>
  </si>
  <si>
    <t>MODERADO</t>
  </si>
  <si>
    <t xml:space="preserve">Falta de oportunidad en la información para calcular indicadores </t>
  </si>
  <si>
    <t>* Desconocimiento porcentual
* Débil planeación
* Baja capacitación
* No inclusión de las seccionales en la formulación de indicadores
* Empalme nulo o deficiente</t>
  </si>
  <si>
    <t>OPERATIVO</t>
  </si>
  <si>
    <t>* Dificultad para la toma de acciones oportunamente</t>
  </si>
  <si>
    <t>* Revisión de indicadores
* Exigencias cumplimiento de plazos para presentación de informes.</t>
  </si>
  <si>
    <t>BAJO</t>
  </si>
  <si>
    <t>No divulgación amplia del desempeño de los objetivos</t>
  </si>
  <si>
    <t>* Débil planeación</t>
  </si>
  <si>
    <t>* Plan de acción y seguimiento publicado en Página web
* Informe de gestión publicado 
* Rendición de cuentas
* Socialización de los objetivos a todos los niveles de la entidad</t>
  </si>
  <si>
    <t>MEDIO</t>
  </si>
  <si>
    <t xml:space="preserve">Escasa comunicación entre los niveles de la organización </t>
  </si>
  <si>
    <t>* Falta política de comunicación e interiorización
* Pocas reuniones de integración entre funcionarios de diferentes niveles y seccionales.</t>
  </si>
  <si>
    <t>* Pérdida de clima organizacional</t>
  </si>
  <si>
    <t>EXTREMO</t>
  </si>
  <si>
    <t>* Establecimiento de una política de comunicación asertiva y efectiva
* Reuniones periódicas
* Correo electrónico
* Sisad 
* Líneas telefónicas y sistema sisco</t>
  </si>
  <si>
    <t>Débil administración del riesgo</t>
  </si>
  <si>
    <t>* Desconocimiento
* Falta de Interés</t>
  </si>
  <si>
    <t>* Pérdida económica
* Pérdida de Imagen</t>
  </si>
  <si>
    <t xml:space="preserve">* Mapa de riesgos
* Política de administración del riesgo
* Inclusión del Informe del estado de los riesgos en la revisión por la dirección </t>
  </si>
  <si>
    <t xml:space="preserve">Ineficacia en la Administración  del Mejoramiento Continuo </t>
  </si>
  <si>
    <t>* Desconocimiento de los funcionarios de los procedimientos de control al producto y trabajo no conforme.
* Inexperiencia en la identificación de productos no conformes 
* Desconocimiento de cuáles son los servicios que presta la entidad 
* Percepción de los funcionarios en  que la identificación y reporte de productos no conformes afecta negativamente su desempeño laboral</t>
  </si>
  <si>
    <t>CUMPLIMIENTO</t>
  </si>
  <si>
    <t xml:space="preserve">* Procesos ineficaces 
* Repetición de actividades
* Productos o servicios no conformes sin identificar       </t>
  </si>
  <si>
    <t>* Aplicación de los Procedimientos   y revisión de las formas  : 
* Control del Producto no Conforme (GMC-GC-P-004) ,
*  Control del Trabajo no Conforme (GR-P-SAD-004),
* Procedimiento CE-P-002  Recepción, direccionamiento  y seguimiento de peticiones</t>
  </si>
  <si>
    <t>Gestión de Información y tecnología</t>
  </si>
  <si>
    <t>Garantizar la  disponibilidad  y uso de las   tecnologías  necesarias  en las operaciones y procesos del ICA y la conservación del conocimiento institucional</t>
  </si>
  <si>
    <t>Pérdida de la información de la entidad</t>
  </si>
  <si>
    <t>* Falta  de planes contingencia que permitan la recuperación en caso de desastres.
* Desconocimiento e incumplimiento de las políticas de Seguridad de la Información.
* Deficiencias en la Infraestructura Tecnológica para respaldo de Información.</t>
  </si>
  <si>
    <t>* Legales, Disciplinarias, Imagen institucional</t>
  </si>
  <si>
    <t>* Copias de Seguridad
* Manejo de información a través de aplicativos Centralizados
* Políticas de Seguridad de la Información.</t>
  </si>
  <si>
    <t>Información  institucional no disponible</t>
  </si>
  <si>
    <t>* Falla en la infraestructura tecnológica</t>
  </si>
  <si>
    <t>* Retraso en los resultados</t>
  </si>
  <si>
    <t>* Monitoreo y seguimiento de la Infraestructura que permite poner a disposición la información (Servidores, WWW, Intranet, Correo Electrónico).</t>
  </si>
  <si>
    <t>Fallas en la Seguridad de la información</t>
  </si>
  <si>
    <t xml:space="preserve">* Aplicación no rigurosa de las políticas de seguridad
* Desconocimiento e incumplimiento de las políticas de Seguridad de la Información.
</t>
  </si>
  <si>
    <t>TECNOLÓGICO</t>
  </si>
  <si>
    <t>* Disponibilidad, Integridad y Confidencialidad de la Información.</t>
  </si>
  <si>
    <t>* Administración de usuarios y contraseñas.
* Filtrado de contenido
* Antivirus
* Políticas de Seguridad</t>
  </si>
  <si>
    <t>Rezago tecnológico</t>
  </si>
  <si>
    <t>* No contar con estadísticas ni información actualizada para la toma de decisiones para la planeación tecnológica
* Bajo presupuesto asignado
* Desconocimiento de las herramientas</t>
  </si>
  <si>
    <t>* Renovación Tecnológica Inadecuada
* Disponibilidad, integridad y confidencialidad de la información.</t>
  </si>
  <si>
    <t>Levantamiento de necesidades de fortalecimiento en función de la demanda de las dependencias</t>
  </si>
  <si>
    <t>Desactualización de la documentación del proceso</t>
  </si>
  <si>
    <t>* Cambios en la infraestructura tecnológica. 
* Cambios en las tareas de proceso no evidenciadas en la documentación que lo soporta</t>
  </si>
  <si>
    <t>* Equivocaciones
* No conformidades y hallazgos</t>
  </si>
  <si>
    <t>* Procedimiento para el control de documentos</t>
  </si>
  <si>
    <t>Tramite lento en la información para toma de decisiones</t>
  </si>
  <si>
    <t>* Falta de atención al sistema de gestión documental
* Problemas de conectividad.
* Desconocimiento de las herramientas o aplicativos.</t>
  </si>
  <si>
    <t>* Incumplimiento a compromisos y solicitudes</t>
  </si>
  <si>
    <t>* Notificaciones y trazabilidad
(Correo, DocManger, SISAD)
* Disponibilidad de los Servicios</t>
  </si>
  <si>
    <t>Deterioro de la información documental de los archivos de gestión y central</t>
  </si>
  <si>
    <t>* Falta de aplicación de la normatividad vigente y TRD.
* Falta de personal capacitado.
* Infraestructura de archivo inadecuada.</t>
  </si>
  <si>
    <t xml:space="preserve">* Pérdida de la Información documental.
* Hallazgos y/o sanciones de los entes de control
</t>
  </si>
  <si>
    <t xml:space="preserve">* Procedimientos actualizados
* Capacitaciones Programadas
* Plan de Mejoramiento AGC
</t>
  </si>
  <si>
    <t>Gestión integral de Talento Humano</t>
  </si>
  <si>
    <t>Garantizar la disponibilidad y competencia del recurso humano  necesario para la operación del ICA</t>
  </si>
  <si>
    <t xml:space="preserve">Vinculación de personal no competente </t>
  </si>
  <si>
    <t>* Deficiente diseño del Manual de Funciones
* Deficiente diseño del proceso de Selección</t>
  </si>
  <si>
    <t xml:space="preserve">* Deficiente desempeño laboral
* Deficiente gestión Institucional
</t>
  </si>
  <si>
    <t>* Evaluación del desempeño laboral 
* Control y seguimiento a los  Acuerdos de Gestión</t>
  </si>
  <si>
    <t>La disponibilidad de personal no es suficiente para garantizar la calidad del producto o servicio</t>
  </si>
  <si>
    <t>* Limitaciones presupuestales por parte del Gobierno Nacional 
* Política de ingreso al empleo público</t>
  </si>
  <si>
    <t>* Deficiente gestión Institucional 
* incumplimiento objetivos y metas institucionales</t>
  </si>
  <si>
    <t xml:space="preserve">* Activación del proceso a través de necesidades de las áreas
* Asignación de recursos con base en necesidades 
* Planes de acción </t>
  </si>
  <si>
    <t>No confiabilidad de información generada del proceso de  nómina</t>
  </si>
  <si>
    <t>* Sistema de información obsoleto</t>
  </si>
  <si>
    <t>* Falta de oportunidad en generación de información
* Procesos manuales con mayor riesgo de desviación</t>
  </si>
  <si>
    <t>* Verificación manual del proceso a través de informes generados</t>
  </si>
  <si>
    <t>Clima laboral desfavorable</t>
  </si>
  <si>
    <t xml:space="preserve">* Falta de incentivos 
* Escaso reconocimiento
* Carga excesiva de trabajo 
* Ambiente laboral desfavorable </t>
  </si>
  <si>
    <t>* Personal desmotivado  
* Baja productividad laboral</t>
  </si>
  <si>
    <t>* Resultados de encuesta y plan de acción de mejoramiento del Clima Laboral</t>
  </si>
  <si>
    <t>No cumplimiento del plan Institucional de Capacitación</t>
  </si>
  <si>
    <t>* Limitaciones presupuestales
* Políticas Gubernamentales</t>
  </si>
  <si>
    <t xml:space="preserve">* Personal no capacitado ni actualizado </t>
  </si>
  <si>
    <t>* Ejecución del PIC de acuerdo al presupuesto asignado</t>
  </si>
  <si>
    <t>Gestión Jurídica</t>
  </si>
  <si>
    <t>Realizar la defensa de los intereses del ICA</t>
  </si>
  <si>
    <t>Defensa errada en procesos</t>
  </si>
  <si>
    <t>* Desconocimiento o Desidia</t>
  </si>
  <si>
    <t>* Daño patrimonial 
* Pérdida de imagen Institucional</t>
  </si>
  <si>
    <t>* Control y seguimiento de los procesos
* Capacitación
* Informe del estado de procesos</t>
  </si>
  <si>
    <t>Atención al Ciudadano</t>
  </si>
  <si>
    <t>Garantizar la respuesta oportuna y correcta de las solicitudes de usuarios  y conocer y proyectar los niveles de satisfacción de los clientes</t>
  </si>
  <si>
    <t>Insatisfacción de los usuarios</t>
  </si>
  <si>
    <t>* Incumplimiento</t>
  </si>
  <si>
    <t xml:space="preserve">* Baja calificación de la entidad </t>
  </si>
  <si>
    <t xml:space="preserve">* Controles de cada Proceso
* Linea gratuita 
* Buzón de sugerencias 
* Link en pagina web para PQR, 
* Oficina de atención al ciudadano </t>
  </si>
  <si>
    <t>Demora en las respuestas  de los requerimientos asignados a las dependencias</t>
  </si>
  <si>
    <t>* Trámite inadecuado de las PQR asignadas.</t>
  </si>
  <si>
    <t>* Acciones legales contra el Instituto</t>
  </si>
  <si>
    <t>* Seguimiento a los requerimientos asignados por los canales de participación.</t>
  </si>
  <si>
    <t>Falta de Objetividad en la aplicación de la encuesta de satisfacción.</t>
  </si>
  <si>
    <t>* La encuesta se diseña y aplica por los  funcionarios del Instituto</t>
  </si>
  <si>
    <t>* Pérdida de Credibilidad e Imagen Institucional</t>
  </si>
  <si>
    <t>* La  encuesta 2012 se diseñó para su aplicación a usuarios en la web, asociada al producto que ha sido solicitado
* Ampliación de la muestra</t>
  </si>
  <si>
    <t xml:space="preserve">Respuesta  inoportuna  a las solicitudes y consultas de los usuarios </t>
  </si>
  <si>
    <t>* Falta de medios de comunicación líneas (telefónicas ) que funcionen en las instalaciones de las oficinas locales y laboratorios de diagnóstico agrícola y veterinario, que faciliten la interacción entre la empresa y el usuario de forma ágil y oportuna 
* Falta de tintas en las impresoras y de internet en varias oficinas.</t>
  </si>
  <si>
    <t xml:space="preserve">* Pérdida de la comunicación con los usuarios
* Pérdida de Credibilidad , imagen Institucional l y satisfacción de los usuarios
* Baja Cobertura del servicio
* Pérdida de competitividad </t>
  </si>
  <si>
    <t xml:space="preserve">* Política de comunicaciones,  
* seguimiento a respuestas (oportunidad y cierre de las mismas)
</t>
  </si>
  <si>
    <t>Gestión de Adquisición de Bienes y Servicios</t>
  </si>
  <si>
    <t>Garantizar la  compra u obtención correcta y oportuna de los bienes y servicios requeridos para la operación del ICA.</t>
  </si>
  <si>
    <t>Contratación no oportuna de los bienes y/o servicios  de la institución</t>
  </si>
  <si>
    <t xml:space="preserve">* Demoras en la radicación de la solicitud de contratación
* Deficiencia en la elaboración de los estudios previos que soportan la contratación.                
*  Falta de personal capacitado
* Cambios en la normatividad o decisiones                          
* Falta de control en las versiones de los documentos que soportan la contratación  </t>
  </si>
  <si>
    <t xml:space="preserve">* Desgaste Administrativo
* Deficiente gestión Institucional </t>
  </si>
  <si>
    <t>* Formatos estandarizados
* Capacitaciones
* Revisión  por parte del grupo de contratación
* Actualización de la normatividad jurídica</t>
  </si>
  <si>
    <t>Que los bienes o servicios recibidos no satisfagan las necesidades internas</t>
  </si>
  <si>
    <t>* Estudios previos con entregables definidos con deficiencias
* Supervisión deficiente
* insuficiente dotación de insumos y elementos para realizar las actividades programadas</t>
  </si>
  <si>
    <t>* Incumplimiento de objetivos y metas misionales
* Pérdidas  económicas
* Reprocesos</t>
  </si>
  <si>
    <t>* Formatos estandarizados
* Estudios previos elaborados en la dependencia que presenta la necesidad
* Revisión por el equipo de contratos</t>
  </si>
  <si>
    <t>Incumplimiento de los contratistas</t>
  </si>
  <si>
    <t>* Supervisión deficiente
* Que la entidad no cumpla los compromisos pactados o que no suministre la información adecuada
* Falta de compromiso de los contratistas
* Nula o baja  capacitación de los contratistas</t>
  </si>
  <si>
    <t>* Pérdida de credibilidad de la Institución;
* Incumplimiento de las metas misionales;
* Baja competitividad de los productores</t>
  </si>
  <si>
    <t xml:space="preserve">* Seguimiento por los supervisores
* Amparo de calidad y oportunidad  mediante pólizas
 </t>
  </si>
  <si>
    <t>Incumplimiento de la normatividad vigente en la materia o del procedimiento establecido.</t>
  </si>
  <si>
    <t>* Cambios en la normatividad o decisiones                                           
*  Presiones para la pronta elaboración y legalización de contratos
* No realizar de forma adecuada la verificación, evaluación y selección de ofertas.</t>
  </si>
  <si>
    <t>* Desgaste Administrativo
* Deficiente gestión Institucional
* Posibles sanciones legales
* Detrimento del patrimonio de la entidad</t>
  </si>
  <si>
    <t>* Actualización de la normatividad jurídica
* Capacitación</t>
  </si>
  <si>
    <t>Gestión de Recursos Físicos</t>
  </si>
  <si>
    <t>Garantizar la disponibilidad  y adecuación continua de los  insumos, equipos e instalaciones físicas necesarias para la operación del ICA</t>
  </si>
  <si>
    <t>Que los equipos de laboratorio no estén calibrados</t>
  </si>
  <si>
    <t>* La contratación de servicios de mantenimiento y calibración no se hace considerando el tiempo establecido en el programa.
* Incumplimiento en la oportunidad de la ejecución de los programas de mantenimiento y aseguramiento metrológico.
* El mantenimiento y la calibración de equipos no es ejecutado por proveedores competentes y/o no se cuenta con los repuestos necesarios para evitar el deterioro o falla de los equipos.
* La competencia técnica de los proveedores no garantiza la calidad de los servicios recibidos.
* Los controles efectuados a los proveedores no son garantía de confiabilidad.</t>
  </si>
  <si>
    <t>* Equipos fuera de servicio
* Resultados no confiables</t>
  </si>
  <si>
    <t>* Evaluación para la selección de los proveedores de mantenimiento y de calibración.
* Verificación informal, incompleta e intermitente de los servicios recibidos de mantenimiento y calibración.</t>
  </si>
  <si>
    <t>estados financieros no razonables o desactualizados</t>
  </si>
  <si>
    <t xml:space="preserve">* Registro inoportuno de las novedades de Almacén </t>
  </si>
  <si>
    <t>FINANCIERO</t>
  </si>
  <si>
    <t>* Sanciones entes de control</t>
  </si>
  <si>
    <t xml:space="preserve">* Registro Oportuno de novedades  que generan movimientos en inventarios </t>
  </si>
  <si>
    <t>pérdida de bienes</t>
  </si>
  <si>
    <t>* Base de datos desactualizada
* Alto volumen de bienes inservibles en las bodegas de Almacén</t>
  </si>
  <si>
    <t>* Detrimento patrimonial
*  Observaciones de los entes de control           
* Desgaste administrativo</t>
  </si>
  <si>
    <t>Realizar un infra o supra seguro para los bienes del Instituto</t>
  </si>
  <si>
    <t>* Información base con inconsistencias</t>
  </si>
  <si>
    <t>* Perjuicio patrimonial</t>
  </si>
  <si>
    <t>* Información confiable</t>
  </si>
  <si>
    <t>Incumplimiento en los programas de mantenimiento de la infraestructura física</t>
  </si>
  <si>
    <t>* Falta de planeación del programa de adecuaciones
* Demora en el proceso contractual
* Falta de personal idóneo para realizar diagnósticos</t>
  </si>
  <si>
    <t>* Deterioro de la infraestructura física. 
* No ejecución del presupuesto</t>
  </si>
  <si>
    <t xml:space="preserve">* Inclusión en el programa a través de necesidades de las áreas o Seccionales
* Informe de gestión </t>
  </si>
  <si>
    <t>Baja oportunidad en la prestación de  los servicios generales</t>
  </si>
  <si>
    <t>* Deficiente planeación de los procesos</t>
  </si>
  <si>
    <t>* Pérdida patrimonial
* Incumplimiento de metas por falta de insumos
* Deterioro de la salud ocupacional</t>
  </si>
  <si>
    <t xml:space="preserve">* Tiempo de contratación Oportuna
* Asignación de supervisores para los contratos </t>
  </si>
  <si>
    <t>Gestión de Recursos Financieros</t>
  </si>
  <si>
    <t>Garantizar la oportunidad en la administración del recurso financiero y el registro correcto y oportuno de las transacciones</t>
  </si>
  <si>
    <t>Pérdida de información financiera</t>
  </si>
  <si>
    <t>* Daño y Destrucción de Activos
* Robo de Activos</t>
  </si>
  <si>
    <t>* Pérdida de información y de las estructuras de la aplicación 
* Pérdida económica
* Sanciones legales</t>
  </si>
  <si>
    <t>* Copias de seguridad diarias
* Mantenimiento preventivo del software
* Validación de la información del aplicativo en el nivel central con lo registrado en cada seccional
* Restricciones para el acceso  a personal no autorizado a las áreas 
* Vigilancia permanente a través de cámaras de video</t>
  </si>
  <si>
    <t xml:space="preserve">Presentación de la información financiera económica y social en tiempo no real
</t>
  </si>
  <si>
    <t>* No registrar oportunamente la información</t>
  </si>
  <si>
    <t>* Sanciones de tipo legal y administrativo</t>
  </si>
  <si>
    <t>* Conciliaciones  en forma permanente
* Revisión de la información de las seccionales y oficinas nacionales
* Memorandos de requerimientos
* Seguimiento a los requerimientos mensuales seccionales y oficinas nacionales</t>
  </si>
  <si>
    <t>Inconsistencias de la información financiera.</t>
  </si>
  <si>
    <t>* Inconsistencias en el registro de la información financiera</t>
  </si>
  <si>
    <t xml:space="preserve">* Sanciones de tipo legal y administrativo </t>
  </si>
  <si>
    <t xml:space="preserve">* Cronograma para la entrega de informe por parte de las otras áreas
* Envió de requerimientos por incumplimiento
</t>
  </si>
  <si>
    <t>Atención inoportuna a requerimientos por los entes de control</t>
  </si>
  <si>
    <t>* Requerimientos de los entes de control</t>
  </si>
  <si>
    <t xml:space="preserve">* Sanciones de tipo fiscal administrativo, penal
* Multas
</t>
  </si>
  <si>
    <t>* Cronograma de presentación de informes a los diferentes entes de controles
* Validación de los saldos reportados por contabilidad vs dependencias que lo generan 
* Conciliación de los saldos</t>
  </si>
  <si>
    <t xml:space="preserve">Incumplimiento a los compromisos de pago adquiridos con terceros </t>
  </si>
  <si>
    <t>* Falta de planeación  por parte  de todos los procesos</t>
  </si>
  <si>
    <t>* Inconformidad de proveedores por las demoras en el pago de obligaciones</t>
  </si>
  <si>
    <t>* Cuadro de control de solicitud PAC
* Seguimiento al informe de análisis de PAC VS giros de pagos</t>
  </si>
  <si>
    <t>Sanciones pecuniarias ocasionadas por parte de los terceros</t>
  </si>
  <si>
    <t xml:space="preserve">* Falta de  planificación de talento humano  para ser eficientes  en la prestación del servicio 
* Infraestructura tecnológica deficiente </t>
  </si>
  <si>
    <t xml:space="preserve">* Pago inoportunos a los proveedores y acreedores  
* Sanciones legales, disciplinarias,  económicas </t>
  </si>
  <si>
    <t>Imposibilidad de registros  y Flujo de caja ineficiente</t>
  </si>
  <si>
    <t>* No se identifica el origen de los recaudos</t>
  </si>
  <si>
    <t xml:space="preserve">* Flujo de fondos insuficientes para pago de compromisos </t>
  </si>
  <si>
    <t>* Informe semanal de recaudo de oficinas locales a seccionales pilotos
* Informe mensual de recaudo de seccionales a tesorería</t>
  </si>
  <si>
    <t>No contar con recursos suficientes para pago a proveedores internos y externos</t>
  </si>
  <si>
    <t>* Gestionar los recursos necesarios para las actividades de la entidad (aportes de la Nación, recursos propios, convenios entre otros) de manera  oportuna</t>
  </si>
  <si>
    <t xml:space="preserve">* Deficiencia en la prestación del servicio a clientes internos, externos
* Mala imagen institucional </t>
  </si>
  <si>
    <t>Cancelación de ordenes de pago sin requisitos de ley</t>
  </si>
  <si>
    <t>* Personal no capacitado o sin el perfil , en la revisión de ordenes de pago.</t>
  </si>
  <si>
    <t>* Pérdida de recursos y sanciones de tipo legal y administrativo</t>
  </si>
  <si>
    <t>* Revisión de las cuentas recibidas y devolución de las mismas.</t>
  </si>
  <si>
    <t>* Deficiencia en la programación de pagos PAC</t>
  </si>
  <si>
    <t>* Cuadro de programación de necesidades del PAC</t>
  </si>
  <si>
    <t>Flujo de Fondos deficiente para cancelar compromisos</t>
  </si>
  <si>
    <t>*  Indicadores de PAC y de cuentas corrientes deficientes</t>
  </si>
  <si>
    <t>* Sanciones pecuniarias ocasionadas por parte de los terceros</t>
  </si>
  <si>
    <t>* Carpeta compartida: control trámite órdenes de pago</t>
  </si>
  <si>
    <t xml:space="preserve">Expedir CDP sin respaldo presupuestal
Expedir CDP posterior al compromiso
Expedir CDP por conceptos diferentes a lo solicitado
Expedir CDP con fuente diferente de apropiación </t>
  </si>
  <si>
    <t>* Sanciones de tipo legal y administrativo  por incumplimiento a la  Ley de presupuesto</t>
  </si>
  <si>
    <t>Decisiones erradas
Suministro de información desactualizada</t>
  </si>
  <si>
    <t xml:space="preserve">* Diferencia en la presentación de informes de pagos 
* Registro inadecuado </t>
  </si>
  <si>
    <t>* Conciliación  de pagos mensuales
* Verificación de pagos</t>
  </si>
  <si>
    <t>Comunicación de Riesgos S&amp;F</t>
  </si>
  <si>
    <t xml:space="preserve">Desarrollar estrategia de comunicación para divulgar las MSF y el estatus sanitario y fitosanitario, apoyar los proyectos estratégicos del ICA y facilitar la consulta de la información </t>
  </si>
  <si>
    <t>Insuficiencia en la calidad y oportunidad de la información generada al interior de la entidad</t>
  </si>
  <si>
    <t>* Deficiencias de personal
* Deficiencias de equipos
* Desconocimiento de normas y procedimientos
* Deficiencias en el aporte de información por parte de las áreas misionales
* Falta de capacidad de apropiación de la información suministrada por las áreas misionales                                                        
*  Las medidas adoptadas no se comunican a los interesados</t>
  </si>
  <si>
    <t xml:space="preserve">* Reprocesos
* Incumplimiento de metas
* Baja eficiencia
</t>
  </si>
  <si>
    <t xml:space="preserve">* Avalar la información con las áreas misionales que la generan.                   </t>
  </si>
  <si>
    <t>Falta de oportunidad en la comunicación</t>
  </si>
  <si>
    <t>* Deficiencia en los Canales de Comunicación</t>
  </si>
  <si>
    <t>* Débil detección y comunicación de la ocurrencia de eventos</t>
  </si>
  <si>
    <t xml:space="preserve">Baja calidad y oportunidad de la información misional generada al exterior de  la entidad
</t>
  </si>
  <si>
    <t>* Criterio deficiente o nulo para priorizar información que debe ser divulgada
* Recursos (personal, técnicos, tecnológicos y financieros) deficientes
* Deficiente gestión con los medios y gestores de opinión
* Deficiencia en la formulación de una adecuada política de comunicación 
* Las medidas adoptadas no se comunican a los interesados</t>
  </si>
  <si>
    <t>* Desconocimiento de la situación sanitaria y fitosanitaria por parte de los usuarios 
* Incremento de plagas y enfermedades en el sector productivo 
* Pérdidas económicas 
* Disminución de las exportaciones 
* Pérdida de imagen</t>
  </si>
  <si>
    <t xml:space="preserve">* Fortalecimiento de canales de comunicación con las áreas misionales y con los medios.
* Oficina de comunicaciones 
* Revisión y VoBo de las Subgerencias 
* Aprobación de la gerencia general </t>
  </si>
  <si>
    <t>Control de Riesgos S&amp;F</t>
  </si>
  <si>
    <t xml:space="preserve">Desarrollar programas de sanidad animal y vegetal para controlar la propagación de enfermedades y plagas manteniendo  y mejorando el estatus  sanitario y fitosanitario
</t>
  </si>
  <si>
    <t xml:space="preserve">Deficiente definición e implementación de políticas y programas sanitarios y fitosanitarios  </t>
  </si>
  <si>
    <t>* Voluntad política
* Falta de recursos técnicos, tecnológicos, financieros y humanos
* Inadecuado diagnóstico de la situación sanitaria y fitosanitaria
* Falta de idoneidad en los formuladores de políticas y programas
* Tardío alineamiento a los estándares  internacionales
* Deficiente política sectorial</t>
  </si>
  <si>
    <t>* Incumplimiento de objetivos y metas misionales
* Deterioro del estatus sanitario y fitosanitario
* Pérdidas económicas al productor y
* Pérdida de credibilidad en el servicio oficial</t>
  </si>
  <si>
    <t xml:space="preserve">* Planeación
* Selección de profesionales idóneos para la toma de decisiones
* Capacitación de los responsables
* Implementación de programa de sensores </t>
  </si>
  <si>
    <t>Escasa evaluación y seguimiento a los programas</t>
  </si>
  <si>
    <t>* Escasez de personal calificado
* Personal desmotivado
* Falta de herramientas de evaluación y seguimiento
* Escasa capacitación
* Falta de recursos técnicos financieros y tecnológicos</t>
  </si>
  <si>
    <t>* Incremento de enfermedades en animales y vegetales
* Pérdida de imagen institucional
* Pérdida de recursos
* Incremento en costos de producción</t>
  </si>
  <si>
    <t xml:space="preserve">* Seguimiento a los planes de acción 
* Auditorias internas y externas  
* Capacitación a la comunidad 
* Gestión de cooperación con gremios y entidades gubernamentales </t>
  </si>
  <si>
    <t>Control insuficiente de enfermedades y plagas de control oficial</t>
  </si>
  <si>
    <t xml:space="preserve">* Deficiencias en la recolección y análisis de la información
* Tecnologías obsoletas para el manejo de la información
* Deficiente dotación de equipos
* Cambios climáticos externos
* Situaciones de orden público en algunas zonas
* Incremento de contrabando
* Falta de idoneidad en el personal
* Personal insuficiente
* Falta de herramientas normativas para el control de la zoonosis </t>
  </si>
  <si>
    <t xml:space="preserve">* Pérdida de estatus sanitario y fitosanitario
* Riesgos para la salud de la población
* Inconformidad de los usuarios
* Pérdidas económicas para los productores
* Pérdida de credibilidad institucional
* Aumento del riesgo para la población humana por contagio de enfermedades de carácter Zoo notico </t>
  </si>
  <si>
    <t xml:space="preserve">* Personal y equipos
* Plan de compras
* Circular conjunta
* Capacitación
* Plan de acción 
* Programación de Visitas  </t>
  </si>
  <si>
    <t>escasa evaluación y seguimiento a las medidas de  control</t>
  </si>
  <si>
    <t>* Escasa participación de la comunidad 
* Falta de recursos 
*  Indicadores inadecuados
*  Deficiente cultura del control  
*  Desconocimiento de herramientas para el control y la evaluación 
* Presiones indebidas y posibilidad de hechos de corrupción.
*  Escasa o nula divulgación para sensibilizar a usuarios, autoridades y productores.</t>
  </si>
  <si>
    <t>* Equivocaciones, No conformidades y hallazgos</t>
  </si>
  <si>
    <t>Diseño y Desarrollo de MSF</t>
  </si>
  <si>
    <t>Evitar la introducción de agentes nocivos en animales y vegetales ó la presencia de los mismos en insumos agropecuarios y garantizar la inocuidad de la producción primaria para  proteger el Status Sanitario y Fitosanitario del país y las obtenciones de  variedades vegetales. Agentes nocivos</t>
  </si>
  <si>
    <t>El país no esta regulando debidamente las MSF de importación de productos y subproductos agropecuarios al país.</t>
  </si>
  <si>
    <t xml:space="preserve">*Falta de entendimiento que los requisitos sanitarios de importación  son medidas sanitarias y fitosanitarias y que su diseño y desarrollo obedece a una evaluación de riesgos pero el producto final de ese proceso no es la evaluación de riesgo sino la MSF de importación.
* El concepto de MSF de importación de tiempo atrás ha sido sustituido por los requisitos SF de las certificaciones exigibles en puerto para la importación.
*Internamente aunque existe la dirección técnica de evolución de riesgos, como el producto final no es una evaluación de riesgos sino una MSF y las mismas son establecidas y autorizadas por un comité presidido por la misma área misional que posteriormente sube la información,  las vigila y las controla. </t>
  </si>
  <si>
    <t>* En el nuevo marco de internacionalización y globalización del comercio agropecuario, Colombia puede ser requerida y/o demandada por los demás países por falta de transparencia en su notificación y comunicación de estas MSF,  violando el acuerdo MSF de la OMC y los capítulos MSF de todos los TLCs  y Acuerdos Bilaterales firmados.</t>
  </si>
  <si>
    <t>*Actas de los comités de importaciones agrícola, pecuarios y CTNBIO.
* Respuestas a solicitudes de MSF para importaciones, de las autoridades sanitarias de los países interesados.
*El archivo documental por cada MSF en tramite o aprobada.</t>
  </si>
  <si>
    <t>El ICA no esta informando las MSF para la exportación de productos y subproductos agropecuarios.</t>
  </si>
  <si>
    <t>*Falta de entendimiento que los requisitos sanitarios de exportación son medidas sanitarias y fitosanitarias y que su diseño y desarrollo obedece a una evaluación de riesgos realizada por el país de destino y aceptada por el ICA.
*En el SISPAP aparece muy poca o ninguna información, tanto de productos y sus requisitos de exportación (MSF) como de los países que le han autorizado a Colombia el acceso de tales productos, pero si hay exportaciones de muchos productos y subproductos agropecuarios.</t>
  </si>
  <si>
    <t>*Funcionarios del ICA productores y exportadores desinformados de las MSF de exportación.
*Falta de transparencia en la entrega de información publica al sector agropecuario y exportador, que solo beneficia a unos cuantos que si las conocen y pueden exportar.</t>
  </si>
  <si>
    <t>*Los registros de las MSF para exportación desde Colombia en el sistema de información de cada una de las autoridades que las aprueba.
*El archivo documental por cada MSF en tramite o aprobada.</t>
  </si>
  <si>
    <t>Medidas adoptadas resultan insuficientes para la protección S/F y de inocuidad para el sector primario del país.</t>
  </si>
  <si>
    <t xml:space="preserve">* identificación errada del riesgo S/F a prevenir o controlar
* Presiones indebidas y posibilidad de hechos de corrupción, para una menor exigencia regulatoria.
* Escasa o nula divulgación para sensibilizar a usuarios, autoridades y productores.
* Algunas actividades no se encuentran documentadas  como la toma de fertilizantes solidos de unidades mayores a un Kilo y la movilización de gallinaza al interior del país.
</t>
  </si>
  <si>
    <t xml:space="preserve">* Propagación de enfermedades y plagas de control oficial y no oficial.
*Deficientes status sanitario y fitosanitario que dificultan el comercio internacional.
* Pérdida de imagen institucional nacional e internacionalmente.
* Pérdidas económicas de los productores y sectores implicados. 
</t>
  </si>
  <si>
    <t xml:space="preserve">*Archivo documental de cada MSF en tramite o aprobada según Docmanager.
* Pestaña normatividad en Pagina web del ICA
</t>
  </si>
  <si>
    <t>Falta de oportunidad en la  elaboración o adopción de  Medidas Sanitarias y Fitosanitarias</t>
  </si>
  <si>
    <t xml:space="preserve">* Reconocimiento inoportuno de los riesgos.
* Desconocimiento técnico de riesgos nuevos (plagas o enfermedades).
* Desconocimiento de las plagas cuarentenarias.
* Actividades sin procedimiento o instructivo documentado 
</t>
  </si>
  <si>
    <t>Adopción de medidas sanitarias y fitosanitarias  inadecuadas</t>
  </si>
  <si>
    <t xml:space="preserve">*Urgencia en la expedición de medidas sin el análisis técnico y regulatorio debido.
* inadecuado ejercicio de competencias (se pretende regular materias que no le competen al instituto).
* Se regula de manera incompleta los riesgos y medidas.
* Ceder a  presiones indebidas de grupos de interés.
* funcionarios o contratistas realizan socialización de los proyectos de las MSF  adquiriendo compromisos no alcanzables. 
* Deficiencias en los canales de comunicación internos. </t>
  </si>
  <si>
    <t xml:space="preserve">* Normas por fuera de contexto técnica y jurídico
* Normas contradictorias y confusas.
* Propagación de enfermedades y plagas de control oficial y no oficial.
*Deficientes status sanitario y fitosanitario que dificultan el comercio internacional.
* Pérdida de imagen institucional nacional e internacionalmente.
* Pérdidas económicas de los productores y sectores implicados. 
</t>
  </si>
  <si>
    <t xml:space="preserve">La Medida Sanitaria y Fitosanitaria no cumple el propósito para el cual fue elaborada.
</t>
  </si>
  <si>
    <t xml:space="preserve">*Urgencia en la expedición de medidas sin el análisis técnico y regulatorio debido.
* Las medidas no se encuentran técnicamente estructuradas para controlar o prevenir el riesgo S/F.
* Desconocimiento del propósito de la expedición de un MSF (prevenir, controlar o mitigar un riesgo).
</t>
  </si>
  <si>
    <t>* Pérdidas económicas de los productores, deterioro del estatus sanitario nacional, pérdida de imagen institucional y dificultad para lograr el acceso de los productos en los mercados internacionales</t>
  </si>
  <si>
    <t xml:space="preserve">Exceso de medidas  </t>
  </si>
  <si>
    <t xml:space="preserve">* Inadecuada revisión o premura en la expedición sin el suficiente análisis técnico y jurídico, obliga a volver a regular sobre el mismo tema.
*Desconocimiento de las competencias de las diferentes áreas del Instituto respecto del proceso regulatorio.
</t>
  </si>
  <si>
    <t>CORRUPCIÓN</t>
  </si>
  <si>
    <t xml:space="preserve">* Inconformidad en los usuarios del servicio
* Materialización de hechos de corrupción </t>
  </si>
  <si>
    <t xml:space="preserve">Prevención de Riesgos S&amp;F
</t>
  </si>
  <si>
    <t xml:space="preserve">Deficiente vigilancia, inspección y control en los predios de la producción primaria.    </t>
  </si>
  <si>
    <t xml:space="preserve">* Deficiencias en la recolección y análisis de la información 
* Tecnologías obsoletas para el manejo de información
* Situaciones de orden publico en algunas zonas 
* Deficiencia de personal                                                                   
* Falta de compromiso de los productores.                                     
* Falta de divulgación y socialización de las normas
* Falta de estímulos económicos.
* Deficiencia de recursos para algunas actividades </t>
  </si>
  <si>
    <t>*  Pérdida del estatus sanitario 
*  Riesgos para la salud publica 
* Pérdidas económicas para los usuarios
* Presencia de enfermedades y plagas
* Amenaza a la seguridad alimentaria
* Cierre de mercados.</t>
  </si>
  <si>
    <t>Evitar la introducción de agentes nocivos en animales y vegetales ó la presencia de los mismos en insumos agropecuarios y garantizar la inocuidad de la producción primaria para  proteger el Status Sanitario y Fitosanitario del país y las obtenciones de  variedades vegetales.</t>
  </si>
  <si>
    <t>Deficiente Inspección y control a la comercialización de animales, vegetales y sus productos.</t>
  </si>
  <si>
    <t xml:space="preserve">* Incremento del contrabando
* Exceso de tramites para la legalización 
* Situaciones de orden publico
* Escasa cooperación  por parte de los usuarios                       
* Fronteras porosas y pasos ilegales                                                
* Autoridades policivas y aduaneras ineficientes
* Personal insuficiente. 
* Deficiencia de recursos para algunas actividades                     </t>
  </si>
  <si>
    <t xml:space="preserve">* Ingreso de plagas y enfermedades exóticas
* Riesgo sobre el patrimonio sanitario del país
* Riesgo para los consumidores
* Pérdidas económicas para los productores
* Comercialización y uso de productos ilegales
* Pérdidas económicas para los importadores, fabricantes y distribuidores registrados.                                                             </t>
  </si>
  <si>
    <t xml:space="preserve">Baja inspección y control en la producción y Comercialización de semillas </t>
  </si>
  <si>
    <t xml:space="preserve">* Deficiencias en los controles
* Deficiencia de personal idóneo
* Tecnologías obsoletas para el manejo de información
* Deficiencias en el diagnostico (oportunidad y confiabilidad)                                                                                                          
* Deficiente control interno de calidad por parte de las empresas                                                                                                    
*  Poca investigación para el desarrollo de nuevas variedades
* Deficiencia de recursos para desarrollo de actividades  </t>
  </si>
  <si>
    <t xml:space="preserve">* Alto riesgo par la producción 
* Pérdidas económicas
* Baja disponibilidad de nuevas variedades Comercialización de semillas sin el cumplimiento de los requisitos.  </t>
  </si>
  <si>
    <t xml:space="preserve">Ingreso y/o salida de productos infectados </t>
  </si>
  <si>
    <t xml:space="preserve">* Tecnologías obsoletas para el manejo de información
* Incremento de importaciones y exportaciones
* Escases de personal en puntos de control 
* Inaplicabilidad de principios éticos 
* Inaplicabilidad o falta de procedimientos 
* Recursos económicos limitados  </t>
  </si>
  <si>
    <t>* Riesgo para la salud de los consumidores
* Riesgo para la producción agropecuaria
* Afectación de la economía del país</t>
  </si>
  <si>
    <t>* Inspección y vigilancia en puertos y aeropuertos
* Periodos de cuarentena</t>
  </si>
  <si>
    <t xml:space="preserve">Vigilancia epidemiológica </t>
  </si>
  <si>
    <t xml:space="preserve">Caracterizar y vigilar las especies animales y vegetales de importancia económica existentes en el territorio nacional para detectar con oportunidad y precisión la presencia de enfermedades y plagas priorizadas y efectuar su seguimiento epidemiológico.  </t>
  </si>
  <si>
    <t>Control insuficiente para detectar la ocurrencia de enfermedades en áreas libres y de baja prevalencia</t>
  </si>
  <si>
    <t xml:space="preserve">* Importaciones autorizadas sin el lleno de requisitos
* Deficiencia en la competencia del recurso humano  
* Deficiencia en la capacidad de detección
* Deficiencia de equipos para la recolección y análisis de información
* Deficiencia en los canales de comunicación
* Deficiencia en la consolidación de la información 
* Recursos económicos limitados </t>
  </si>
  <si>
    <t>* Riesgo para la producción del país
* Pérdidas económicas
* Riesgos para la salud de la población
* Cierre de mercados
* Pérdida de credibilidad</t>
  </si>
  <si>
    <t>* Inspección
* Revisión 
* Entrenamiento
* Plan de compras
* Procedimientos correctivos 
* Sistema de  información</t>
  </si>
  <si>
    <t>Control insuficiente para detectar la aparición de enfermedades exóticas y/o emergentes</t>
  </si>
  <si>
    <t>* Incremento de las importaciones
* Escaso control sanitario en los puntos de ingreso
* Incremento de situaciones de orden público
* Contrabando
* Baja capacitación y divulgación a usuarios, productores y entes de control.
*  Nulos o débiles controles en puertos, aeropuertos y pasos fronterizos.</t>
  </si>
  <si>
    <t>* Pérdida del estatus sanitario
* Pérdida de mercados
* Pérdida de credibilidad
* Incrementos en los costos para el control y la erradicación
* Riesgo para la seguridad alimentaria</t>
  </si>
  <si>
    <t>Falta de detección, reporte y/o comunicación de la ocurrencia de eventos negativos relacionados con el control de plagas</t>
  </si>
  <si>
    <t xml:space="preserve">* Escasa revisión y ajuste de procedimientos
* Deficiencia de recursos  tecnológicos
* Deficiencia en los canales de comunicación
* Escaso entrenamiento y capacitación del recurso humano
* Recursos limitados </t>
  </si>
  <si>
    <t>* Pérdida del estatus
* Diseminación de la plaga o enfermedad
* Incremento en el costo para control y erradicación</t>
  </si>
  <si>
    <t>Pérdida de información</t>
  </si>
  <si>
    <t>* Falta de plan para la protección de la información
* Daño de equipos</t>
  </si>
  <si>
    <t>* Imposibilidad de realizar la gestión sanitaria y fitosanitaria</t>
  </si>
  <si>
    <t xml:space="preserve">Resultados no objetivos en el análisis de riesgos sanitarios y fitosanitarios </t>
  </si>
  <si>
    <t>* Deficiencia en recursos (humanos, tecnológicos, financieros y técnicos
* Caracterizar y vigilar especies de animales y vegetales sin importancia económica
* Detectar la presencia de enfermedades y plagas de manera inoportuna</t>
  </si>
  <si>
    <t>* Gestión sanitaria nula, inoportuna e inadecuada</t>
  </si>
  <si>
    <t>4
3</t>
  </si>
  <si>
    <t>3
3</t>
  </si>
  <si>
    <t>12
9</t>
  </si>
  <si>
    <t xml:space="preserve">ALTO
</t>
  </si>
  <si>
    <t>Gestión de Servicios Analíticos</t>
  </si>
  <si>
    <t xml:space="preserve">Definir y administrar el sistema de servicios de los laboratorios del ICA, para soportar la toma de decisiones como autoridad sanitaria nacional.  </t>
  </si>
  <si>
    <t>Entrega de resultados de laboratorios no confiables o errados</t>
  </si>
  <si>
    <t>* No se realizan mantenimiento y calibración a los equipos críticos de los laboratorios.
* No se realizan controles sobre los equipos para garantizar su correcta operación.
* No se realizan controles en la aplicación de los métodos.
* No se evalúa la competencia técnica del personal técnico de los laboratorios.
* No se dispone de personal suficiente, capacitado y formado para actividades analíticas.
* Muestreo y/o toma de muestra ineficaz en otros procesos.
* No se siguen los métodos y procedimientos establecidos.
* No se siguen las Buenas Prácticas de Laboratorio.</t>
  </si>
  <si>
    <t>* Generación de datos no confiables.
* Pérdida de credibilidad institucional.       
* Sanciones legales para la entidad.
* Pérdida de competitividad  (Baja demanda  de los servicios de los laboratorios).
* Pérdida del estatus sanitario y fitosanitario del país.
* Cierre de mercados internacionales.
* Inadecuado nivel de vigilancia y control a empresas y productos registrados.
* Presencia de productos ilegales (contrabando, adulterados, sin registro) en el mercado.
* Disminución de la competitividad para los productos nacionales y de exportación.
* Clientes insatisfechos.
* Quejas y reclamos.</t>
  </si>
  <si>
    <t>* Generación del plan anual de compras.
*- Elaboración del programa de mantenimiento y calibración de equipos.
* Utilización de materiales y patrones de referencia para controlar la calidad de los análisis.
* Solicitudes de personal de acuerdo con los perfiles requeridos.
* Revisión de los resultados de laboratorio por los Responsables analíticos, Coordinadores y Responsables de los laboratorios.
* Documentación de procedimientos, instructivos y métodos analíticos para unificar la realización de análisis y actividades.
* Estandarización y validación de los métodos analíticos.</t>
  </si>
  <si>
    <t>Incumplimiento de plazo para la entrega de resultados de laboratorio</t>
  </si>
  <si>
    <t>* Imprevistos en la prestación del servicio de análisis de muestras (capacidad del laboratorio). 
* Insumos insuficientes. 
* Falta de agilidad en el flujo de la información. 
* Reproceso de muestras para confirmación de resultados. 
* No se dispone de personal suficiente, capacitado y formado para actividades analíticas.
* Se compromete la entrega de resultados sin analizar si se tiene la capacidad y los recursos para la prestación de los servicios.
* Deficiencia de los canales de comunicación interna y externa.
* Falta de continuidad del personal técnico de laboratorio</t>
  </si>
  <si>
    <t>* Pérdida de credibilidad institucional. 
* Acciones legales contra el ICA. 
* Retraso en la toma de decisiones. 
* Pérdidas económicas y de tiempo para el cliente.
* Clientes insatisfechos.
* Quejas y reclamos.</t>
  </si>
  <si>
    <t>* Cálculo de la ruta crítica para la prestación de los servicios.
* Seguimiento a los tiempos de ejecución en las diferentes etapas del proceso.
* Supervisión técnica de personal en la ejecución de los análisis.</t>
  </si>
  <si>
    <t xml:space="preserve">Alta centralización </t>
  </si>
  <si>
    <t xml:space="preserve">* Estructura vertical y piramidal
* Nombramiento de funcionarios directivos  con alto ingrediente político
* Presión de los grupos de poder  </t>
  </si>
  <si>
    <t xml:space="preserve">•     Discrecionalidad y posible extralimitación de funciones.
•     Dificultad para implantar controles 
•     Ineficiencia administrativa
</t>
  </si>
  <si>
    <t xml:space="preserve">* Planes programa y proyectos elaborados con base en registro de necesidades de las diferentes dependencias
* Socialización de la información a través de la página web y otros medios de comunicación
* Comités de gerencia para tomar decisiones  y rendir informes 
* Distribución de los recursos con base en las solicitudes de las áreas y a los techos presupuestales aprobados  </t>
  </si>
  <si>
    <t xml:space="preserve">Descentralización sin control </t>
  </si>
  <si>
    <t xml:space="preserve">* Presión de los grupos de poder 
* Altos costos para la verificación y el seguimiento de metas y resultados
* Desconocimiento de las condiciones sociales económicas y culturales 
* Escasa planificación y seguimiento 
</t>
  </si>
  <si>
    <t>*   En la rendición de cuentas se presenta la gestión medida en productos mas no en impactos o resultados
*   Desorden administrativo por ausencia de políticas claras y homogéneas
*   Derroche o desaprovechamiento de recursos por falta de criterios para establecer economía de escala
*   Duplicidad de funciones
*   Dificultad para ejercer el control  y el seguimiento</t>
  </si>
  <si>
    <t xml:space="preserve">* Revisión y aprobación de documentos por diferentes instancias o  dependencias 
* Rendición de informes periódicos y publicación de los mismos en la pagina web
* Seguimiento permanente a planes, programas, proyectos, metas e indicadores  
* Rendición de cuentas y presentación de informes a la gerencia, por parte de las dependencias y las seccionales 
* Anualmente se firman acuerdos de gestión y se realiza seguimiento a los mismos </t>
  </si>
  <si>
    <t xml:space="preserve">Injerencia de la estructura de poder organizacional </t>
  </si>
  <si>
    <t xml:space="preserve">* Centralización de las decisiones 
* Alto contenido político 
* Ausencia de controles </t>
  </si>
  <si>
    <t xml:space="preserve">•     Permite la toma de decisiones amarradas a intereses económicos, políticos, de status o de grupo dentro de una entidad. 
•     Se afecta la agilidad, costos, imagen, confianza y credibilidad en las decisiones y actos administrativos y financieros.
</t>
  </si>
  <si>
    <t xml:space="preserve">* Modificaciones al sistema y a los documentos del sistema a través de publicación en el aplicativo y diferentes revisiones y aprobaciones 
* Aplicación de las normas vigentes
* Decisiones importantes debatidas en concejos de gobierno  </t>
  </si>
  <si>
    <t xml:space="preserve">Adaptación subjetiva de las normas </t>
  </si>
  <si>
    <t>* Aplicación de las normas para beneficio propio y no para beneficio colectivo o de la mayoría 
* Ausencia de controles
* Sociedad civil y usuarios permisivos
* Desconocimiento de los procesos y procedimientos por parte de los usuarios del servicio</t>
  </si>
  <si>
    <t xml:space="preserve">* Interpretación y uso de las normas para favorecer intereses personales políticos o de otro tipo. 
* Perdida de credibilidad institucional
* Violación de derechos 
* Incumplimiento de la misión y objetivos institucionales </t>
  </si>
  <si>
    <t>* Formulación, revisión y aprobación de planes programas y proyectos frente a las normas y funciones de la entidad 
* Auditorias internas y externas de calidad y control interno</t>
  </si>
  <si>
    <t xml:space="preserve">Atención al Ciudadano </t>
  </si>
  <si>
    <t>Ausencia de participación ciudadana</t>
  </si>
  <si>
    <t xml:space="preserve">* No se encontró evidencia de participación de la comunidad en el control y seguimiento de planes programas objetivos y metas
* cultura ciudadana 
* Temor a represalias
* Apatía por lo publico
* Desconocimiento de derechos deberes y responsabilidades por parte de los funcionarios y los usuarios </t>
  </si>
  <si>
    <t xml:space="preserve">* Los funcionarios o los particulares hacen uso indebido de los intereses o recursos de la entidad, aprovechando la falta de control ciudadano
* las decisiones no siempre favorecen a la mayoría 
* Discriminación 
* Estancamiento del desarrollo
</t>
  </si>
  <si>
    <t xml:space="preserve">* Las necesidades para la formulación de  proyectos se obtienen de las  oficinas regionales o subgerencias 
* Revisión y aprobación de proyectos en oficinas nacionales
* Socialización y divulgación de documentos e informes a través de pagina web y la Intranet
* Relación permanente entre la comunidad y la entidad a través de la línea gratuita, la pagina web, buzones de sugerencias y oficina de atención al ciudadano 
* Resoluciones N°. 2544 del 13 de agosto de 2012, por la cual se reglamenta el trámite interno de las peticiones en el Instituto Colombiano Agropecuario y la Resolución N° 3037 del 14 de septiembre de 2012 que modifica parcialmente el artículo 35° de la Resolución N°. 2544 del 13 de agosto de 2012.
</t>
  </si>
  <si>
    <t>Excesiva reserva</t>
  </si>
  <si>
    <t xml:space="preserve">* Debido a la estructura vertical, es la alta dirección quien aprueba la información que se publica 
* Desconocimiento por parte de la comunidad frente al manejo de las tecnologías de información </t>
  </si>
  <si>
    <t>* Uso indebido o privilegiado de la información viola el derecho a la información</t>
  </si>
  <si>
    <t xml:space="preserve">* Seguimiento y evaluación de planes programas proyectos y metas 
* Rendición de cuentas a través de diferentes medios de comunicación
* Publicación de los planes de acción y los informes de gestión en la página web  y en la intranet 
* Todas las dependencias pueden subir la información que consideren a la pagina web
* Comunicación permanente de doble vía a través de diferentes medios </t>
  </si>
  <si>
    <t>Influencia en las auditorias de calidad y control interno</t>
  </si>
  <si>
    <t xml:space="preserve">* Falta coordinación e integración entre el control interno y el sistema de gestión </t>
  </si>
  <si>
    <t xml:space="preserve">•     Consolidación de practicas autocráticas en la selección de áreas y procesos a controlar. 
•     Impunidad que favorece a los corruptos. 
•     Pérdida de recursos y de confiabilidad.
</t>
  </si>
  <si>
    <t>* Visitas selectivas 
* Evaluación del Sistema de Control Interno
* Informes de control interno
* auditorias externas y certificaciones de calidad</t>
  </si>
  <si>
    <t xml:space="preserve">Evaluación y seguimiento de tramites y procedimientos </t>
  </si>
  <si>
    <t>* No se da participación a la comunidad  o al usuario en la actualización de tramites y procedimientos para su mejoramiento.</t>
  </si>
  <si>
    <t xml:space="preserve">•     No es posible identificar los errores causados por la mala administración de los que obedecen a actos contrarios a la ética del servidor público. 
•     Se favorece el tráfico de influencias y el pacto entre intereses particulares en desmedro de los bienes y recursos de la entidad. 
•     Presencia de disfunciones e indiferencia frente a las finalidades que persiguen los procedimientos y/o indisposición de los funcionarios para ejecutarlos.
</t>
  </si>
  <si>
    <t xml:space="preserve">Injerencia de intereses para el ejercicio del control interno: </t>
  </si>
  <si>
    <t>* Direccionamiento personalizado de los objetivos y/o las prioridades del control.
* Decidir sobre la finalidad del control en momentos de enfrentamiento político. 
* Ausencia de mecanismos de seguimiento sobre las recomendaciones realizadas en los informes de control externo. 
* No hay tipificación en las variables y criterios empleados para la valoración de la eficiencia de la entidad. 
* Desconocimiento de la interrelación y competencias entre el control interno y externo.
* Falta de conocimiento de la razón de ser de las entidades controladas y de equipos interdisciplinarios especializados de control.</t>
  </si>
  <si>
    <t>* Fraudes en las actividades.
* Cambios indebidos de datos e informes.
* Desconocimiento de resultados e incremento injustificado de los gastos.
* Bajo nivel de respuesta operativa.
* Desorden y caos administrativo.
* Ejecución presupuestal ineficiente.
* Alto nivel de discrecionalidad en la determinación del gasto y en los pagos.</t>
  </si>
  <si>
    <t>* Auditorias programadas 
* seguimiento a planes de acción 
* La información de la entidad se maneja a través de la página web
* Tramites en línea
* Evaluación del Sistema de Control Interno
* Informes de control interno
* auditorias externas y certificaciones de calidad
* Manual de funciones y requisitos  documentado y publicado 
* Concertación y evaluación de compromisos 
* Planes de acción por dependencia y por funcionario 
* Control y seguimiento a planes y compromisos</t>
  </si>
  <si>
    <t xml:space="preserve">Recursos tecnológicos inapropiados </t>
  </si>
  <si>
    <t xml:space="preserve">* Implementación de herramientas sin la debida capacitación para su manejo
* Inversión en recursos tecnológicos que no responden a las expectativas y a las necedades de la entidad  </t>
  </si>
  <si>
    <t xml:space="preserve">•     Sobrecostos por alquiler o compra de equipos no acordes con los requerimientos.
•     Generación de informes imprecisos y poco confiables que no revelan la verdadera situación de la entidad.
•      Manipulación indebida de bases de datos 
</t>
  </si>
  <si>
    <t>* Diferentes aplicativos para el manejo y control de la información y la  gestión en la entidad de acuerdo a las necesidades de la misma (SIIF, DOC MANAGER, NOVASOF, SISAD,  INTRANET, ENTRE OTOS)   
* Asignación de perfiles  de control  y registro según la actividad y responsabilidad asignadas a los usuarios. 
* Segregación de funciones  para cada proceso. 
* Implementación continua de  aplicativos y herramientas  tecnológica para agilizar procesos y evitar errores  (aplicativo de viáticos  y de ingresos)</t>
  </si>
  <si>
    <t>Baja capacidad tecnológica</t>
  </si>
  <si>
    <t xml:space="preserve">* Bajo empoderamiento por parte de los usuarios en el manejo de las tecnologías implementadas por la entidad </t>
  </si>
  <si>
    <t xml:space="preserve">*  Incide en la calidad de la información, en la agilidad, costos y credibilidad en cuanto a los procedimientos y seguridad de los mismos.
*  Se favorece el fraude y el soborno
*  Impide la ejecución exitosa de otros procesos y afecta la competitividad de la entidad.
</t>
  </si>
  <si>
    <t xml:space="preserve">* Diferentes aplicativos y herramientas implementadas
* Soporte tecnológico permanente
* Capacitación y entrenamiento </t>
  </si>
  <si>
    <t>Selección del personal</t>
  </si>
  <si>
    <t xml:space="preserve">* Presiones de los grupos políticos
* Escasa Planeación </t>
  </si>
  <si>
    <t xml:space="preserve">* Influencia indebida de criterios y de intereses particulares en la selección de funcionarios
*  Nombramiento de funcionarios sin la competencias, capacidades y habilidades para el desempeño de los cargos
* Incumplimiento de objetivos y metas institucionales  </t>
  </si>
  <si>
    <t xml:space="preserve">* Selección del personal de carrera por concurso de merito 
* Evaluación del desempeño de acuerdo a las normas 
* Algunos cargos del nivel directivo son a través de convocatoria publica.
* Procesos meritocráticos para encargos </t>
  </si>
  <si>
    <t>Desmotivación de los funcionarios</t>
  </si>
  <si>
    <t xml:space="preserve">* Desigualdad en el desarrollo de capacidades, en el acceso a oportunidades y en la distribución de beneficios  </t>
  </si>
  <si>
    <t>* Bajo compromiso de los funcionarios con la transparencia en el desempeño de su trabajo
* Clima laboral y organizacional deteriorado.
* Incremento de la brecha salarial entre funcionarios de planta y contratistas con actividades similares y formación académica igual.
* Inequidad en las cargas laborales vs. salario.</t>
  </si>
  <si>
    <t xml:space="preserve">* PIC (Plan Institucional de Capacitación).
* Revisión de requisitos
* Programa de incentivos
* Desarrollo de diversos programas de bienestar social (concursos deportivos y culturales)
</t>
  </si>
  <si>
    <t>Inestabilidad  en las directivas</t>
  </si>
  <si>
    <t>* Nombramiento de personas en cargos públicos que están por fuera de los procesos de carrera</t>
  </si>
  <si>
    <t>* Rompimiento en los proyectos en curso  y aprovechamiento indebido por parte de funcionarios de otros niveles.
* La alta rotación en el nivel directivo, genera debilitamiento en el conocimiento de la Entidad.</t>
  </si>
  <si>
    <t>* Acuerdos de gestión suscritos y evaluados periódicamente.
* Procesos meritocráticos.
* Planes de acción anuales
* Plan nacional de desarrollo y plan Estratégico cuatreño</t>
  </si>
  <si>
    <t>Ausencia de programas que promuevan la ética publica</t>
  </si>
  <si>
    <t xml:space="preserve">* La integridad es una cualidad de las personas, sin embargo la practica generalizada se convierte en cultura organizacional </t>
  </si>
  <si>
    <t xml:space="preserve">* Cualquier comportamiento indebido puede ser tolerado, imitado o compartido
* Los comportamientos que generan hechos de corrupción pueden generalizarse y convertirse en cultura organizacional </t>
  </si>
  <si>
    <t>* Códigos de ética y buen gobierno aprobados y socializados
* Capacitación en temas específicos de corrupción.
* Diferentes medios para la denuncia implementados (línea gratuita, buzones de sugerencias, oficina de atención al ciudadano)</t>
  </si>
  <si>
    <t>Amiguismo</t>
  </si>
  <si>
    <t>* Ausencia de controles para el nombramiento de funcionarios por fuera de los procesos de carrera</t>
  </si>
  <si>
    <t>* Los funcionarios y particulares prefieren atender los intereses de los amigos causando detrimento a la entidad
* Deterioro del clima organizacional 
* Incumplimiento de la misión y los objetivos  institucionales</t>
  </si>
  <si>
    <t>* Estudios técnicos de las hojas de vida de los candidatos 
* Interventorías y supervisiones para los contratos de prestación de servicios 
* Informes del supervisor como soporte de las cuentas 
*  Revisión y verificación de soportes en ordenes de pago
* Establecimiento de requisitos en la dependencia donde se genera la necesidad</t>
  </si>
  <si>
    <t xml:space="preserve">Defensa basada en  intereses particulares </t>
  </si>
  <si>
    <t xml:space="preserve">* Aplicación de procedimientos poco éticos
* Poca experiencia en el personal profesional 
* Presión de grupos de poder </t>
  </si>
  <si>
    <t xml:space="preserve">* Detrimento patrimonial
* Perdida de imagen y credibilidad </t>
  </si>
  <si>
    <t>* Comité de conciliaciones 
* Estudio de casos antes de las reuniones del comité 
* Revisión y Vo. Bo. Por parte del jefe inmediato</t>
  </si>
  <si>
    <t>ALTA</t>
  </si>
  <si>
    <t>Inadecuado manejo de expedientes de los procesos sancionatorios</t>
  </si>
  <si>
    <t xml:space="preserve">* Inseguridad en el cuidado y custodia de expedientes y documentos.
* Tráfico de influencias en la consulta, utilización, manipulación y administración de expedientes. 
* Demora injustificada en el estudio, análisis, pruebas y evaluación de los expedientes.
* Deficiente personal en las seccionales </t>
  </si>
  <si>
    <t xml:space="preserve">* Deficiencia en la determinación de responsabilidades.
* </t>
  </si>
  <si>
    <t xml:space="preserve">* Asignación de personal en todas las seccionales  
* Auditorias permanentes por parte la oficina jurídica </t>
  </si>
  <si>
    <t>Conciliaciones desfavorables para la entidad</t>
  </si>
  <si>
    <t xml:space="preserve">* Ausencia de control 
* Primacía de los intereses particulares 
* Negligencia de los funcionarios </t>
  </si>
  <si>
    <t xml:space="preserve">•     Afecta gravemente los intereses económicos y patrimoniales del Estado. 
•     Es ventajosa para los intereses particulares.
•     Se hacen arreglos sin conocimiento público en beneficio de intereses particulares. 
•     Condenas al Estado por ausencia de elementos probatorios de la conciliación.
•     La negligencia de los apoderados del Estado compromete fácilmente los recursos públicos.
</t>
  </si>
  <si>
    <t xml:space="preserve">* Comité de conciliaciones 
* Estudio de casos antes de las reuniones del comité </t>
  </si>
  <si>
    <t>Peticiones Quejas y Reclamos sin atender</t>
  </si>
  <si>
    <t xml:space="preserve">* Ausencia de controles para validación de la información 
* Factores económicos desfavorables de quien autoriza y valida  el procedimiento
* Baja probabilidad de ser descubierto 
* Deficiencias en los procesos y procedimientos de apoyo
* Desconocimiento de la normatividad  aplicable
* Deficiencias  en la asignación de recursos </t>
  </si>
  <si>
    <t xml:space="preserve">* Detrimento patrimonial por demandas 
* Perdida de credibilidad e imagen institucional
* Desconocimiento de  información que podría ser vital para la misión de la entidad </t>
  </si>
  <si>
    <t xml:space="preserve">* Análisis y validación de información
* Control y seguimiento a la situación 
* Investigaciones y procesos disciplinarios
</t>
  </si>
  <si>
    <t xml:space="preserve">Inconformidad de los usuarios </t>
  </si>
  <si>
    <t xml:space="preserve">* Tramites dispendiosos
* Demoras en la prestación del servicio 
* Discriminación
* Privilegios en contra de la igualdad 
</t>
  </si>
  <si>
    <t xml:space="preserve">* Demandas
* Perdida de imagen
* Deficiente calificación  </t>
  </si>
  <si>
    <t xml:space="preserve">* Revisión y actualización permanente de procesos y procedimientos  
* Encuesta de satisfacción 
* línea gratuita para atención al ciudadano 
*  Diferentes medios para la PQR </t>
  </si>
  <si>
    <t xml:space="preserve">Direccionamiento desde los pliegos </t>
  </si>
  <si>
    <t xml:space="preserve">*  Falta estandarización de los pliegos de acuerdo a los diferentes productos o procesos de contratación 
* Escasos controles </t>
  </si>
  <si>
    <t xml:space="preserve">•     Facilita el favorecimiento de la adjudicación de un contrato a una determinada persona. 
•     Romper el principio de igualdad entre los diferentes proponentes.
•     Se adjudica a ofertas menos convenientes. 
•     Dificulta determinar una irregularidad de carácter administrativo o penal. 
•     Sobrecostos. 
•     Obras mal ejecutadas. 
•     Mala calidad.
</t>
  </si>
  <si>
    <t xml:space="preserve">* Requisitos generales preestablecidos, documentados y publicados
* Publicación de todos los procesos contractuales de acuerdo a la norma
* Revisión, socialización y aprobación de los pliegos antes de su publicación 
* Estandarización de procedimiento y formatos para los procesos de contratación
</t>
  </si>
  <si>
    <t>Estudios de factibilidad y conveniencia inadecuados o insuficientes</t>
  </si>
  <si>
    <t xml:space="preserve">* Los estudios previos  se  elaboran sin análisis de conveniencia y generalmente no están justificados  </t>
  </si>
  <si>
    <t xml:space="preserve">•     Erogaciones patrimoniales innecesarias que conllevan detrimento del erario público.
•     Sobrecostos. 
•     Violación al principio de la selección objetividad. 
•     Favorecimiento a determinados contratistas “conocidos” a través de contratos innecesarios
</t>
  </si>
  <si>
    <t xml:space="preserve">* Relación de necesidades elaborado por las dependencias 
* Estudios previos elaborados por la dependencia que presenta la necesidad
* Revisión y aprobación de estudios previos
* Contratación centralizada 
* Planes de compra o contratación previos
</t>
  </si>
  <si>
    <t>Fraccionamiento técnico del objeto contractual</t>
  </si>
  <si>
    <t xml:space="preserve">* Escasa planeación de la contratación 
* No hay estadísticas que permitan hacer proyecciones en temas de contratación  </t>
  </si>
  <si>
    <t xml:space="preserve">•     Sobrecostos. 
•     Desgaste administrativo injustificado.
•     Dificultad en los controles y organismos de control.
•     Ausencia de pluralidad de ofertas.
•     Ausencia de uniformidad en la calidad de la obra. 
•     Diluye responsabilidad. 
•     Implica mayor número de interventoría.
•     Violación al principio de igualdad y transparencia.
</t>
  </si>
  <si>
    <t xml:space="preserve">* Aplicación de la normatividad vigente 
* Planes de compra 
* Comité de contratación 
</t>
  </si>
  <si>
    <t>Aclaraciones, adiciones y adendas:</t>
  </si>
  <si>
    <t>* El ente público mediante pronunciamiento y decisiones favorece intereses particulares y puede perfilar a un futuro contratista</t>
  </si>
  <si>
    <t xml:space="preserve">* Se quebranta el principio de igualdad. 
* perdida de credibilidad </t>
  </si>
  <si>
    <t xml:space="preserve">* Aplicación de las normas en las diferentes modalidades de contratación
* procedimientos establecidos documentados y publicados 
* Publicación  de todos los procesos de contratación 
* Comité de contratación 
</t>
  </si>
  <si>
    <t>Monopolio de contratistas</t>
  </si>
  <si>
    <t xml:space="preserve">* Escasa oportunidad a la competencia del mercado de bienes y servicios en los procesos de contratación </t>
  </si>
  <si>
    <t xml:space="preserve">•     Maneja el mercado en cuanto a precios, condiciones, calidad. 
•     No permite el ingreso de otros oferentes desconociendo el principio de la libre competencia.
•     Violación al principio de igualdad.
•     No permiten selección objetiva. 
•     Impiden la adquisición de bienes o servicios en mejores condiciones de calidad y precios.
</t>
  </si>
  <si>
    <t xml:space="preserve">* Aplicación de las normas en las diferentes modalidades de contratación
* Publicación  de todos los procesos de contratación 
* Comité de contratación 
</t>
  </si>
  <si>
    <t xml:space="preserve">Épocas electorales y Transferencias regionales </t>
  </si>
  <si>
    <t xml:space="preserve">* Las inversiones cautiva votos </t>
  </si>
  <si>
    <t xml:space="preserve">•     Desvirtúa fines y objetivos de la contratación estatal.
•     Genera desidia administrativa y despilfarro de los recursos del Estado. 
•     Contratar por contratar para cautivar electorado
</t>
  </si>
  <si>
    <t xml:space="preserve">* Los procesos de contratación se realizan con base en las necesidades debidamente justificadas por las dependencias 
* Los presupuestos son distribuidos al comienzo del año y con base en las solicitudes de las dependencias  </t>
  </si>
  <si>
    <t>Urgencia manifiesta</t>
  </si>
  <si>
    <t xml:space="preserve">* Ausencia de controles 
* Alta centralización </t>
  </si>
  <si>
    <t xml:space="preserve">•     Abuso de la figura a tal punto que se podría convertir en regla general y no de excepción para la contratación. 
•     Se adquieren compromisos económicos injustificados. 
•     Permite pagar favores a políticos  y amigos. 
•     Desconoce principios de selección objetiva y transparente. 
•     No le permite a la administración acceder a mayores productos o servicios. 
•     Afectaciones del nivel de inversiones. 
•     Conlleva un peligro por cuanto el contratista no requiere estar inscrito en la Cámara de Comercio.
</t>
  </si>
  <si>
    <t xml:space="preserve">* Las urgencias son decretadas por entes externos y/o la entidad y están soportadas en estudios técnicos y en la solicitud de la dependencia responsable del área afectada </t>
  </si>
  <si>
    <t>Interventoría y supervisiones sin control</t>
  </si>
  <si>
    <t>* Ausencia de control sobre las auditorias y supervisiones
* Baja competencia de los interventores o supervisores 
* Desconocimiento de las normas aplicables</t>
  </si>
  <si>
    <t xml:space="preserve">•     Altos costos de este tipo de contrato sin resultados que reflejen su inversión. 
•     Avalan incumplimientos, ejecuciones irregularidades, mala calidad de materiales. 
•     Autorizan modificaciones técnicas, cambios de especificaciones de materiales, originando mayores costos a la administración. 
•     Los acuerdos entre contratista e interventor son conocidos en ocasiones con posterioridad a la ejecución del contrato por parte de la administración. 
•     En ocasiones firman actas de recibo sin verificar el efectivo cumplimiento de las obligaciones.
</t>
  </si>
  <si>
    <t xml:space="preserve">* Toda notificación de supervisión o interventoría esta acompañada de la norma que la reglamenta 
* Todo pago esta soportado por el informe de interventoría o de supervisión  
* Todo contrato de interventoría cuenta con un supervisor de la entidad 
* No se autorizan pagos parciales o finales sin el informe de interventoría o de supervisión </t>
  </si>
  <si>
    <t xml:space="preserve">Delegación de la contratación </t>
  </si>
  <si>
    <t xml:space="preserve">* Gestion descentralizada
* Rediseño 
* Estilo de dirección </t>
  </si>
  <si>
    <t xml:space="preserve">•     Diluye la responsabilidad.
•     Disparidad de criterios en materia contractual. 
•     Identidad de contratistas para ejecutar diferentes objetos de las diferentes dependencias. 
•     Reviste de un gran poder económico y de potencia a funcionarios con bajo nivel salarial.
•     Genera caos administrativo.
•     Debilitamiento de la oficina jurídica.
•     Para las diferentes dependencias les resulta más atractivo el ejercicio contractual dejando de lado las funciones propias del cargo.
</t>
  </si>
  <si>
    <t>* Contratación centralizada 
* Requisitos preestablecidos , documentados y publicados
* Procedimiento documentado 
* Estudios previos elaborados en la dependencia que presenta la necesidad y con el Vo. Bo. del grupo de contratos 
* Delimitación de las cuantías para contratar</t>
  </si>
  <si>
    <t>Irregular uso del contrato de prestación de servicios</t>
  </si>
  <si>
    <t xml:space="preserve">* Eventos de emergencia  que demandan personal calificado 
* Deficiencias en la planta de personal
* Incremento de funciones y responsabilidades a las dependencias por cambios en las políticas del gobierno
* Disminución de la planta de personal como consecuencia de retiro de funcionarios
</t>
  </si>
  <si>
    <t xml:space="preserve">•     Genera “nóminas paralelas” excediendo el número de cargos estrictamente necesarios.
•     Duplicidad de funciones. 
•     Detrimento patrimonial. 
•     Dificulta el ejercicio de controles disciplinarios y administrativos.
•     Hace ineficaz el Estado. 
•     Las grandes partidas asignadas se podrían utilizar en otros fines sociales.
</t>
  </si>
  <si>
    <t>* Certificación de talento humano para contratos de prestación de servicios  donde consta la insuficiencia de personal de planta para desarrollar la actividad 
* Solicitud acompañada de justificación suscrita por la dependencia que requiere el personal
* Estudio de las solicitudes  y Vo. Bo. Por parte de las áreas correspondientes</t>
  </si>
  <si>
    <t>Planeación presupuestal</t>
  </si>
  <si>
    <t xml:space="preserve">* Desconocimiento de principios básicos en la elaboración y ejecución del presupuesto y la gestión financiera
* Desconocimiento de las normas 
* Desconocimiento en el manejo de las herramientas y aplicativos
</t>
  </si>
  <si>
    <t xml:space="preserve">•   Incumplimiento de términos. 
•     Ordenar gastos sin facultad legal. 
•     Retardar el pago de obligaciones legales.
•      Traslado irregular de fondos. 
•     Prolongar la vigencia fiscal. 
•     Compra de bienes innecesarios.
</t>
  </si>
  <si>
    <t xml:space="preserve">* Revisión y aprobación de movimientos presupuéstales por dependencias diferentes a la solicitante
* Proyecto de presupuesto con base en necesidades de dependencias 
* Información a las seccionales sobre el presupuesto asignado
* Seguimiento a las metas e indicadores 
* Plan anual de contratación  
* Informes periódicos sobre el avance de la ejecución presupuestal y planes de acción 
* Rendición periódica de informes a los diferentes entes internos y externos como C.I., Ofic. asesoras de Planeación, CGR, Min Hacienda, entre otro
</t>
  </si>
  <si>
    <t xml:space="preserve">Estacionalidad de fondos </t>
  </si>
  <si>
    <t>* Ausencia de políticas de inversión de recursos</t>
  </si>
  <si>
    <t>* Favorecimiento a entidades bancarias con el propósito de obtener beneficios personales (préstamos, comisiones, etc.).</t>
  </si>
  <si>
    <t>* Evaluación y seguimiento de ingresos y recursos en bancos para inversiones en TES.      
* Convenio con los  bancos para recaudo Nacional. 
* Traslados  permanentes de las Seccionales de los recursos recaudados a las cuentas nacionales  para inversión en TES</t>
  </si>
  <si>
    <t>Jineteo de fondos</t>
  </si>
  <si>
    <t xml:space="preserve">* Ausencia de control y de políticas  para el recaudo de fondos </t>
  </si>
  <si>
    <t xml:space="preserve">•     Apropiación de dineros públicos.
•     Negligencia en los recursos de rentas.
•     Cambiar la destinación de los recursos
</t>
  </si>
  <si>
    <t xml:space="preserve">* Recaudo de la totalidad de recurso por consignación bancaria.   
* No autorización de manejo de efectivo para ingresos
* Reporte oportuno de los ingresos por transferencia de información diaria  por archivo plano de los ingresos generados
* Conciliaciones bancarias </t>
  </si>
  <si>
    <t>Inversión sin respaldo</t>
  </si>
  <si>
    <t>* Ausencia de  control en la inversión de recursos disponibles</t>
  </si>
  <si>
    <t xml:space="preserve">•     Acuerdos con ciertas entidades a cambio de beneficios indebidos para funcionarios.
•     Perdida de recursos del Estado.
</t>
  </si>
  <si>
    <t xml:space="preserve">* Constitución de garantías en los contratos  de acuerdo al estudio de  riesgos del mismo
* Las inversiones solo se hacen en títulos de tesorería TES, cumplimiento de normatividad del Min Hacienda.
* Contratos suscritos de acuerdo a la programación y con base en los estudios previos y el estudio de necesidades </t>
  </si>
  <si>
    <t>Perdida de bienes o activos</t>
  </si>
  <si>
    <t xml:space="preserve">* Escaso control sobre los bienes e inventarios de la entidad 
* Exceso de confianza 
* ineficiente infraestructura </t>
  </si>
  <si>
    <t>*  Pérdida de Inventarios.
•  Utilización de bienes del Estado para actividades particulares. 
•  Inventarios obsoletos</t>
  </si>
  <si>
    <t>* Aprobación de movimiento de bienes 
* Control periódico de inventarios  
* Asignación de inventarios mediante documento firmado por los  responsables.   
* Levantamiento periódico de Inventario físico
* Instalación de cámaras 
* Restricción de ingreso a personal no autorizado</t>
  </si>
  <si>
    <t xml:space="preserve">Atraso en los informes contables y financieros </t>
  </si>
  <si>
    <t xml:space="preserve">* Personal no es suficiente para realizar el trabajo
* Implementación de aplicativos sin la suficiente capacitación para su manejo
* Desconocimiento de las normas vigentes 
* Desconocimiento de los procedimientos establecidos </t>
  </si>
  <si>
    <t xml:space="preserve">•     Información inoportuna e incompleta.
•     Carencia de registros auxiliares que permitan el análisis y depuración de saldos especialmente en cuentas por cobrar o por pagar. 
•     Inexactitud en la información trasmitida.
•     Falta de control y conocimiento real de los bienes o activos fijos de la entidad. 
•     Falta de conciliaciones bancarias y por ende desconocimiento de los recursos disponibles
</t>
  </si>
  <si>
    <t>* Asesoría permanente para la construcción de Planes de mejoramiento 
* Control, Seguimiento y evaluación de los planes de acción y planes de mejoramiento 
* Cumplimiento en la presentación de informes a los diferentes entes de control y vigilancia. 
* Mejoramiento continuo de los procesos mediante la designación de lideres de procesos. 
* Contratación de personal para atender actividades especificas como las conciliaciones. 
* Cruce de información con otras áreas para conciliar saldos como Almacén, Oficina asesora jurídica entre otras.</t>
  </si>
  <si>
    <t xml:space="preserve">Tramites dispendiosos </t>
  </si>
  <si>
    <t xml:space="preserve">* Limitado acceso de la comunidad y los usuarios a la información relacionada con  requisitos y procedimientos para los tramites </t>
  </si>
  <si>
    <t xml:space="preserve">•     Pagos dobles. 
•     Demora en el pago de obligaciones legalmente contraídas por favorecer aquellas previamente acordadas.
•     Perdida de credibilidad en las entidades.
</t>
  </si>
  <si>
    <t xml:space="preserve">* Formatos, instructivos y requisitos preestablecidos y en línea. 
* Pagos y tramites en línea para prestación de servicios como el VUCE, SISPAT. 
* Capacitación a los usuarios  sobre la realización de tramites en línea
* Revisión periódica y actualización de procesos y procedimientos </t>
  </si>
  <si>
    <t xml:space="preserve">Dificultad para el acceso a la información </t>
  </si>
  <si>
    <t xml:space="preserve">* Desconocimiento por parte de los usuarios,  del manejo de los aplicativos utilizados para comunicar las medidas  
* Uso de lenguaje demasiado técnico  </t>
  </si>
  <si>
    <t xml:space="preserve">* Desconocimiento de normas y procedimientos de obligatorio cumplimiento por parte de los usuarios 
* Insatisfacción de los usuarios 
* Los usuarios no  acceden a la información </t>
  </si>
  <si>
    <t xml:space="preserve">* Oficina de atención al ciudadano 
* Pagina web, correos electrónicos, línea gratuita </t>
  </si>
  <si>
    <t xml:space="preserve">Oportunidad en la divulgación de  las medidas S&amp;F </t>
  </si>
  <si>
    <t xml:space="preserve">* Deficiente claridad  frente a la responsabilidad de divulgar 
* Deficientes canales de comunicación </t>
  </si>
  <si>
    <t xml:space="preserve">* Información importante no es conocida por los interesados 
* Se pierde la confianza en la entidad </t>
  </si>
  <si>
    <t xml:space="preserve">* Amplia difusión de la información a través de diferentes mecanismos 
</t>
  </si>
  <si>
    <t>Desarrollo de programas que responden a intereses  particulares</t>
  </si>
  <si>
    <t xml:space="preserve">* Escasa participación de la comunidad en la toma de decisiones 
* Deficiencia en los controles
* Escasa planeación y seguimiento de los programas  </t>
  </si>
  <si>
    <t xml:space="preserve">* Deterioro del estatus sanitario y fitosanitario 
* Perdida de credibilidad 
* Perdidas económicas </t>
  </si>
  <si>
    <t xml:space="preserve">* Diseño y desarrollo  de programas y proyectos socializados y validados con las partes interesadas 
</t>
  </si>
  <si>
    <t xml:space="preserve">* Dificultad para el diseño de indicadores 
* No se considera importante el hacer seguimiento </t>
  </si>
  <si>
    <t xml:space="preserve">* Seguimiento, evaluación y ajuste de planes programas y proyectos de acuerdo a las necesidades, objetivos y metas de la entidad </t>
  </si>
  <si>
    <t>Declaración de áreas libres y de baja prevalencia con base en información errada o insuficiente</t>
  </si>
  <si>
    <t xml:space="preserve">* Ausencia de controles para validación de la información 
* Presión de grupos de poder
* Factores económicos desfavorables de quien autoriza y valida  el procedimiento
* Baja probabilidad de ser descubierto 
* Deficiencias en los procesos y procedimientos de apoyo
* Desconocimiento de la normatividad  aplicable
* Deficiencias  en la asignación de recursos 
</t>
  </si>
  <si>
    <t xml:space="preserve">* Estatus sanitario del país no ajustado a la realidad 
* Alto riesgo de propagación de enfermedades y plagas 
* Decisiones con base en diagnósticos errados 
</t>
  </si>
  <si>
    <t xml:space="preserve">* Verificación de protocolos y requisitos
* Validación de información 
* Seguimiento a las acciones
</t>
  </si>
  <si>
    <t>Expedición de certificaciones guías licencias registros entre otros sin el lleno de requisitos</t>
  </si>
  <si>
    <t xml:space="preserve">* Ausencia de controles para validación de la información 
* Presión de grupos de poder
* Factores económicos desfavorables de quien autoriza y valida  el procedimiento
* Baja probabilidad de ser descubierto 
* Deficiencias en los procesos y procedimientos de apoyo
* Desconocimiento de la normatividad  aplicable
* Deficiencias  en la asignación de recursos </t>
  </si>
  <si>
    <t>* Perdida de imagen institucional 
* Perdida del estatus sanitario y fitosanitario 
* Insatisfacción del Cliente.
* Perdida de credibilidad en la política del Gobierno.
* Alto riesgo de contagio y propagación de enfermedades de control oficial</t>
  </si>
  <si>
    <t>* Visitas de supervisión. 
* Verificación de la Normatividad aplicable              
* Campañas sanitarias</t>
  </si>
  <si>
    <t xml:space="preserve">Evadir sanciones por manejo y distribución inadecuado de semillas e insumos </t>
  </si>
  <si>
    <t xml:space="preserve">* Productores afectados en sus ingresos 
* propagación de enfermedades
* Producción de mala calidad 
* Consumidores afectados </t>
  </si>
  <si>
    <t>* Visitas de Inspección y Control
* Comités anti contrabando
* Atención de denuncias
* Zonas de Alta Vigilancia
* Puestos de Control</t>
  </si>
  <si>
    <t>Información zoosanitaria y fitosanitaria registrada y comunicada no ajustada a la realidad</t>
  </si>
  <si>
    <t>* Derechos de obtentor 
* Visitas periódicas 
* Toma de muestras</t>
  </si>
  <si>
    <t>No comunicación de la ocurrencia de eventos</t>
  </si>
  <si>
    <t xml:space="preserve">* Escasa revisión y ajuste de procedimientos
* Deficiencia de recursos  tecnológicos
* Deficiencia en los canales de comunicación
* Escaso entrenamiento y capacitación del recurso humano
* Temor a las perdidas </t>
  </si>
  <si>
    <t>* Visitas de inspección
* Muestreo
*  Incorporación de Sensores</t>
  </si>
  <si>
    <t xml:space="preserve">No hacer seguimiento oportunamente </t>
  </si>
  <si>
    <t>* Falta de personal calificado
* Desconocimiento del procedimiento
* Falta de programación 
* Falta de recursos</t>
  </si>
  <si>
    <t xml:space="preserve">* Riesgo de incremento de enfermedades y plagas
* Perdidas económicas
* Perdida de áreas o zonas que estaban controladas  </t>
  </si>
  <si>
    <t>* Contratación de personal por prestación de servicios para temas específicos 
* Programación de visitas 
* Asignación de recursos por áreas, proyectos y metas
* Auditorias internas y externas</t>
  </si>
  <si>
    <t>* Falta de plan para la protección de la información
* Daño de equipos
* Cortes de luz sin previo aviso</t>
  </si>
  <si>
    <t xml:space="preserve">* Imposibilidad de realizar la gestión sanitaria y fitosanitaria
* Retraso en el reporte de información 
* baja oportunidad en la presentación de informes </t>
  </si>
  <si>
    <t>* Bakaps periódicos
* Soporte tecnológico permanente
*  Mantenimiento de equipos permanente</t>
  </si>
  <si>
    <t>Autorizaciones a organismos de inspección y laboratorios sin el cumplimiento de requisitos</t>
  </si>
  <si>
    <t xml:space="preserve">* Ausencia de controles para validación de la información 
* Presión de grupos de poder
* Factores económicos desfavorables de quien autoriza y valida  el procedimiento
* Baja probabilidad de ser descubierto 
* Desconocimiento de la normatividad  aplicable
</t>
  </si>
  <si>
    <t xml:space="preserve">* Riesgo de ingreso y egreso de productos contaminados 
* Productores, Importadores y Exportadores afectados 
* Perdida de credibilidad a nivel nacional e internacional 
* Resultados de laboratorio de baja calidad </t>
  </si>
  <si>
    <t>* Verificación y análisis de información 
* Publicación de la información
* Verificación de requisitos 
* Vo. Bo. Del superior jerárquico</t>
  </si>
  <si>
    <t xml:space="preserve">Generación de información no confiable </t>
  </si>
  <si>
    <t xml:space="preserve">* Vinculación de personal no calificado 
* Uso de tecnologías obsoletas
* Inaplicabilidad de principios éticos </t>
  </si>
  <si>
    <t xml:space="preserve">* Toma de decisiones con base en información poco confiable 
* Perdida de imagen y c credibilidad 
*  Incremento del riesgo para la producción agropecuaria </t>
  </si>
  <si>
    <t xml:space="preserve">* Investigaciones
* visitas preventivas 
* Aplicación de pruebas
* Registro de resultados </t>
  </si>
  <si>
    <t xml:space="preserve">RP1 </t>
  </si>
  <si>
    <t>INFORMACION MISIONAL</t>
  </si>
  <si>
    <t xml:space="preserve">Documentación  relativa a la ocurrencia de plagas y enfermedades, el estatus sanitario y fitosanitario logrado, así como las estrategias de control y erradicación, a partir  de la aplicación de las MSF, que se  divulgan por los medios oficiales establecidos, de acuerdo con las estrategias definidas de comunicación del riesgo. </t>
  </si>
  <si>
    <t>Falta de oportunidad en la divulgación de la información</t>
  </si>
  <si>
    <t>* Falta de capacidad operativa (personal, financiera, infraestructura y conectividad).
* Demora en la recepción de información.
* Demora en el diagnóstico.
* Demora en la consolidación y análisis de la información.
* Trámite lento en el proceso de divulgación.
* Estrategias de comunicación no claras al respecto.</t>
  </si>
  <si>
    <t>* Pérdida del estatus S&amp;F
* Incumplimiento en los procesos misionales
* Incumplimiento de obligaciones con entes internacionales
* Pérdida de imagen</t>
  </si>
  <si>
    <t>* Sistemas de información estructurados.
* Asignación de personal en oficinas locales
* Implementación de pruebas rápidas
* Desarrollo de aplicativos para sistematización
* Cumplimiento de obligaciones con entes internacionales</t>
  </si>
  <si>
    <t>RP2</t>
  </si>
  <si>
    <t>Información no confiable</t>
  </si>
  <si>
    <t>* Falta de idoneidad del personal (captura, diagnóstico y análisis de información)
* Falta de capacidad diagnóstica( Ausencia de técnicas y/o infraestructura).
* Falta de recursos financieros</t>
  </si>
  <si>
    <t>* Pérdida de estatus S&amp;F
* Pérdida de imagen institucional. 
* Demandas</t>
  </si>
  <si>
    <t>* Selección y capacitación de personal
* Implementación de nuevas técnicas
* Mejoramiento de infraestructura
* Fortalecimiento económico</t>
  </si>
  <si>
    <t>RP3</t>
  </si>
  <si>
    <t>Inadecuado flujo de la información</t>
  </si>
  <si>
    <t>* Falta de identificación del trabajador con la institución.
* Falta de perfiles y especificidad de funciones.
* Desconocimiento de los cambios en los procedimientos de la entidad.
* Implementación de un sistema informal de comunicación, debido a las posibles demoras en un sistema formal.</t>
  </si>
  <si>
    <t xml:space="preserve">* Perdida de Imagen y credibilidad 
* Institucional por generar falta de oportunidad en la entrega de la información.
</t>
  </si>
  <si>
    <t>* Establecimiento de procedimientos para la divulgación de Información Misional 
* Política de comunicación interna y externa</t>
  </si>
  <si>
    <t>RP4</t>
  </si>
  <si>
    <t>EDUCOMUNICACIÓN</t>
  </si>
  <si>
    <t>Transferencia de información y conocimientos, en relación con riesgos sanitarios y fitosanitarios,  para generar habilidades adecuadas en los usuarios, autoridades y actores de las cadenas productivas agropecuarias, para la adopción de las recomendaciones técnicas, metodológicas y normativas contenidas en las MSF.
Ejemplos: Boletines, Alertas, Informes, Seminarios, Talleres , Conferencias, Simulacros.</t>
  </si>
  <si>
    <t>Falta de oportunidad</t>
  </si>
  <si>
    <t>* Estrategias de educomunicación inadecuadas
* Recursos insuficientes
* Demoras en la implementación de las estrategias de educomunicación
* Personal no idóneo
* Insuficiente información técnica</t>
  </si>
  <si>
    <t>* Pérdida de estatus S&amp;F
* Pérdida de imagen
* Incremento de costos por falta de implementación de medidas
* Quejas</t>
  </si>
  <si>
    <t xml:space="preserve">* Asesorías con expertos en comunicación
* Fortalecimiento en asignación de recursos
* Existencia de otros medios de comunicación </t>
  </si>
  <si>
    <t>RP5</t>
  </si>
  <si>
    <t>Mala calidad de la información</t>
  </si>
  <si>
    <t>* Pérdida de estatus S&amp;F
* Pérdida de imagen
* Quejas
* Demandas</t>
  </si>
  <si>
    <t>* Capacitación
* Consultorías con expertos
* Desarrollo de investigación</t>
  </si>
  <si>
    <t xml:space="preserve">MEDIO </t>
  </si>
  <si>
    <t>RP6</t>
  </si>
  <si>
    <t xml:space="preserve">Desconocimiento de los medios
informativos </t>
  </si>
  <si>
    <t>* Pérdida de imagen y credibilidad institucional por el desconocimiento de los medios informativos institucionales, por parte de los  usuarios, autoridades y actores de las cadenas productivas agropecuarias</t>
  </si>
  <si>
    <t>* POLITICA DE COMUNICACIÓN INTERNA Y EXTERNA socializada con usuarios, autoridades y actores de las cadenas productivas agropecuarias</t>
  </si>
  <si>
    <t>RP7</t>
  </si>
  <si>
    <t>BANCO DE GERMOPLASMA</t>
  </si>
  <si>
    <t>Pérdida de la biodiversidad genética para conservación de las especies para la alimentación y la agricultura</t>
  </si>
  <si>
    <t xml:space="preserve">* La conservación INSITU no garantiza la conservación de la biodiversidad genética.
* Entrada en desuso de algunas variedades que podrían servir como progenitores.
* Cambio climático reduce las zonas de adaptación.
* Expansión de la frontera agrícola que esta desplazando los tradicionales.
* Desplazamiento de razas criollas por razas introducidas 
* Ausencia de la línea base de las poblaciones de microorganismos
* Oportunidad en la asignación de recursos para el desarrollo del convenio 
* Falta de continuidad en la contratación del personal  </t>
  </si>
  <si>
    <t>* Reducción del pull genético que pueda solucionar los problemas de competitividad,
* Adaptación y resistencia a cambios climáticos y enfermedades propias de la riqueza del país como mega diverso</t>
  </si>
  <si>
    <t xml:space="preserve">* Hacer colectas para incrementar las colecciones antes de que se cause la pérdida
* Investigación en conservación y mantenimiento
* Monitoreo y actividades de conservación de las ya existentes
* Introducir accesiones de todas las variedades colectadas
* Investigación de propiedades genéticas y/o morfológicas
* Copias de seguridad de las accesiones
* Actividades de documentación </t>
  </si>
  <si>
    <t>RP8</t>
  </si>
  <si>
    <t>CONCEPTOS</t>
  </si>
  <si>
    <t>Documento que expresa la opinión técnica y/o jurídica de un funcionario competente y autorizado, frente a una situación o temática misional específica, como respuesta a una solicitud formal de alguna parte interesada.</t>
  </si>
  <si>
    <t>Concepto indebido</t>
  </si>
  <si>
    <t>* Deficiente calificación de la competencia técnica.
* Fallo en el direccionamiento del funcionario que recibe la información.
* Falta de competencia.                                         
* Corrupción del funcionario responsable
* Presión del gremio/ empresa</t>
  </si>
  <si>
    <t>* Pérdida de estatus S&amp;F
* Problemas sanitarios y de inocuidad
* Posibles demandas.
* Pérdidas económicas
* Pérdida de imagen institucional.
* Pérdida de los tiempos en los procesos.</t>
  </si>
  <si>
    <t xml:space="preserve">* Selección, capacitación y entrenamiento de personal
* Programa de calificación de la competencia
* Especialización de funciones
* Control interno
* Auditorías internas
* Control de ejecución
* Sistematización de trámites
</t>
  </si>
  <si>
    <t>RP9</t>
  </si>
  <si>
    <t>MEDIDA SANITARIA Y FITOSANITARIA MSF</t>
  </si>
  <si>
    <t>Norma, reglamento ó disposición, destinada a proteger a los animales, plantas y humanos contra los riesgos asociados a la salida, entrada, establecimiento y/o propagación de un agente biológico, químico ó físico adverso en animales, vegetales o sus productos.</t>
  </si>
  <si>
    <t>Falta de oportunidad en la publicación oficial y socialización de la MSF</t>
  </si>
  <si>
    <t>* Demoras en la publicación oficial.
*Falta de disponibilidad financiera para la publicación oficial.
* Sitio Web ICA fuera de servicio.</t>
  </si>
  <si>
    <t>* Posible presencia del riesgo asociado.
* Reducción en los niveles de protección del riesgo asociado.</t>
  </si>
  <si>
    <t>*Numero de diario oficial de la publicación de cada MSF.
* Archivo documental de cada MSF en tramite o aprobada según Docmanager.</t>
  </si>
  <si>
    <t>RP10</t>
  </si>
  <si>
    <t>MSF Insuficiente para proteger animales, plantas y humanos.</t>
  </si>
  <si>
    <t>* Imprecisión en la determinación del riesgo sanitario.
* Desconocimiento del impacto al presentarse el riesgo.
* Falta de información adecuada para la toma de decisiones en cumplimiento de la MSF</t>
  </si>
  <si>
    <t>* Impacto económico negativo para los productores.
* Posible presencia del riesgo determinado 
* Aumento en los niveles de detección del riesgo asociado.
* Posible demanda.
* Dificultad para imponer sanciones</t>
  </si>
  <si>
    <t xml:space="preserve">*Archivo documental de cada MSF en tramite o aprobada según Docmanager.
</t>
  </si>
  <si>
    <t>RP11</t>
  </si>
  <si>
    <t>PERMISO</t>
  </si>
  <si>
    <t>Documento oficial que autoriza a personas naturales o jurídicas para realizar actividades  que puedan afectar la sanidad animal , vegetal, la calidad de los insumos agropecuarios y la inocuidad en la producción primaria.
Ejemplos: registros, licencias, guías, autorizaciones</t>
  </si>
  <si>
    <t>Vencimiento del permiso.</t>
  </si>
  <si>
    <t>* Falta de recordación por parte del ICA
* Falta de seguimiento al vencimiento.</t>
  </si>
  <si>
    <t>* Sobrecarga de trabajo a quien decida dar apoyo.
* Pérdida de imagen Institucional</t>
  </si>
  <si>
    <t>* Visitas periódicas
* Copia del documento por pate de las autoridades</t>
  </si>
  <si>
    <t>RP12</t>
  </si>
  <si>
    <t>Baja capacidad y/o competencia del autorizado.</t>
  </si>
  <si>
    <t>* Errores en la evaluación del autorizado.
* Esquema de calificación y/o autorización no confiable.</t>
  </si>
  <si>
    <t xml:space="preserve">* Posibles problemas de confiabilidad. 
* Perdida de imagen.                                              </t>
  </si>
  <si>
    <t xml:space="preserve">* Resoluciones de requerimientos para solicitud de permisos.
* Verificación de requisitos
* Vo. Bo. Área competente
</t>
  </si>
  <si>
    <t>RP13</t>
  </si>
  <si>
    <t>Procedimientos inadecuados para el trámite</t>
  </si>
  <si>
    <t>* Errores en la entrega de la información al funcionario encargado de dar trámite a la solicitud</t>
  </si>
  <si>
    <t>* Desgaste administrativo, debido a la asignación equivocada de asuntos.</t>
  </si>
  <si>
    <t>* Filtros para el estudio de la documentación que es recibida en las dependencias.
* Tener reserva y cuidado de los asuntos asignados a cada funcionario.
* Control, revisión y reporte por los funcionarios encargados. Monitoreo de competencia.</t>
  </si>
  <si>
    <t>RP14</t>
  </si>
  <si>
    <t>CERTIFICACION</t>
  </si>
  <si>
    <t xml:space="preserve">Documento oficial que atestigua y declara la conformidad en el cumplimiento de requisitos legales y normativos.
Ejemplos: Certificación de fincas libres, certificación en BPM, certificación en BPG, certificado de ensayo, CZE , CIS, CFN, DRFI, CFE.
</t>
  </si>
  <si>
    <t>Emisión del certificado sin la fundamentación requerida.</t>
  </si>
  <si>
    <t>* Error en las determinaciones para suministrar el certificado.
* Corrupción de algún funcionario con poder para la emisión.
* Error en los resultados de los ensayos.
* Corrupción del funcionario responsable</t>
  </si>
  <si>
    <t>* Pérdida de mercado
* Quejas
* Pérdidas económicas
* Pérdida de imagen institucional.</t>
  </si>
  <si>
    <t xml:space="preserve">* Revisión total de los documentos que se emiten por DT´S
* Sistema de control interno  de laboratorio
* Proceso de selección
* Sistematización de trámites
* Visitas de verificación de acuerdo a la norma vigente 
* Auditorias externas a la dependencia solicitante
* Procedimientos estandarizados y documentados 
* Informes periódicos de gestión y resultados </t>
  </si>
  <si>
    <t>RP15</t>
  </si>
  <si>
    <t>* Errores en la entrega de la información al funcionario encargado de dar trámite a la solicitud
* Desconocimiento del procedimiento por el funcionario</t>
  </si>
  <si>
    <t>* Filtros para el estudio de la documentación que es recibida en las dependencias.
* Tener reserva y cuidado de los asuntos asignados a cada funcionario. Control, revisión y reporte por los funcionarios encargados.
* Monitoreo de competencia.</t>
  </si>
  <si>
    <t>RP16</t>
  </si>
  <si>
    <t>REPORTES DE LABORATORIO</t>
  </si>
  <si>
    <t>Resultados emitidos por el Laboratorio de forma inoportuna.</t>
  </si>
  <si>
    <t xml:space="preserve">* Excesiva carga de trabajo.
* Capacidad analítica superada
* Falla en los equipos de laboratorio.
* Los funcionarios no sigan los procedimientos del sistema de calidad del laboratorio.
* Falta de insumos analíticos.
* Demora en el trámite interno de gestión.
* Asignación equivocada de roles
* Deficiente planeación ( equipos, insumos, personal)
</t>
  </si>
  <si>
    <t>* Pérdida de imagen de laboratorio.
* Pérdida de imagen Institucional.
* Posible crecimiento de un determinado riesgo.
* Demandas
* Hallazgos de autoridades de control</t>
  </si>
  <si>
    <t>* Asegurar mantenimiento en equipos
* Estudios de capacidad analítica de laboratorio y de rutas críticas
* Capacitación y formación de funcionarios
* Aplicar lo establecido en el sistema de calidad de los laboratorios en cuanto a roles</t>
  </si>
  <si>
    <t>RP17</t>
  </si>
  <si>
    <t>Falta de confiabilidad en el resultado.</t>
  </si>
  <si>
    <t>* Realizar métodos de análisis no validados
* Incompetencia del analista.
* Incumplimiento de los controles establecidos para los métodos de análisis 
* Distracción del analista.
* Errores en el cálculo de los resultados.
* Muestras mal  custodiada y/o conservadas.
* Error en la identificación de muestra
* Equipos sin control de calibración.</t>
  </si>
  <si>
    <t>* Pérdida de imagen del laboratorio
* Pérdida de imagen Institucional.
* Posible crecimiento de un determinado riesgo.
* Demandas
* Hallazgos de autoridades de control
* Productos en reproceso</t>
  </si>
  <si>
    <t>* Asegurar mantenimiento y calibración de equipos críticos
* Capacitación y formación de funcionarios
* Aplicar lo establecido en el sistema de calidad de los laboratorios en cuanto a roles
* Aplicar el control de calidad en los métodos
* Validación de métodos
* Utilización de material de referencia
* Auditorias internas
* Participación pruebas de laboratorios</t>
  </si>
  <si>
    <t>MAPA DE RIESGOS INSTITUCIONAL</t>
  </si>
  <si>
    <t>MATRIZ DE CALIFICACION, EVALUACION Y RESPUESTA A LOS RIESGOS</t>
  </si>
  <si>
    <t>VALOR</t>
  </si>
  <si>
    <t xml:space="preserve">RARO </t>
  </si>
  <si>
    <t xml:space="preserve">IMPROBABLE </t>
  </si>
  <si>
    <t>POSIBLE</t>
  </si>
  <si>
    <t xml:space="preserve">PROBABLE </t>
  </si>
  <si>
    <t>CASI SEGURO</t>
  </si>
  <si>
    <t>IMPACTO</t>
  </si>
  <si>
    <t xml:space="preserve">INSIGNIFICANTE </t>
  </si>
  <si>
    <t xml:space="preserve">MENOR </t>
  </si>
  <si>
    <t xml:space="preserve">MODERADO </t>
  </si>
  <si>
    <t xml:space="preserve">MAYOR </t>
  </si>
  <si>
    <t>CATASTROFICO</t>
  </si>
  <si>
    <t xml:space="preserve">VALORACION DEL RIESGO </t>
  </si>
  <si>
    <t>VALORACION DEL RIESGO (residual)</t>
  </si>
  <si>
    <t>RIESGO RESIDUAL =</t>
  </si>
  <si>
    <t>Exposicion al riesgo</t>
  </si>
  <si>
    <t>CALIFICACION</t>
  </si>
  <si>
    <t>Eficacia del control</t>
  </si>
  <si>
    <t xml:space="preserve">EXTREMO </t>
  </si>
  <si>
    <t>41 A 75</t>
  </si>
  <si>
    <t>&gt; 37</t>
  </si>
  <si>
    <t xml:space="preserve">ALTO </t>
  </si>
  <si>
    <t>21 A 40</t>
  </si>
  <si>
    <t>23 a 36</t>
  </si>
  <si>
    <t>11 A 20</t>
  </si>
  <si>
    <t>9  a 22</t>
  </si>
  <si>
    <t>1 A 10</t>
  </si>
  <si>
    <t>&lt;8</t>
  </si>
  <si>
    <t>APLICACIÓN</t>
  </si>
  <si>
    <t>PERIODICIDAD</t>
  </si>
  <si>
    <t>PRODUCTO</t>
  </si>
  <si>
    <t>EFICACIA</t>
  </si>
  <si>
    <t>VALORACION</t>
  </si>
  <si>
    <t>EFICACIA DEL CONTROL</t>
  </si>
  <si>
    <t>PREVENTIVO</t>
  </si>
  <si>
    <t>PERMANENTE</t>
  </si>
  <si>
    <t xml:space="preserve">PERIODICO </t>
  </si>
  <si>
    <t>MEDIA</t>
  </si>
  <si>
    <t>OCASIONAL</t>
  </si>
  <si>
    <t>BAJA</t>
  </si>
  <si>
    <t>CORRECTIVO</t>
  </si>
  <si>
    <t>INEXISTENTE</t>
  </si>
  <si>
    <t>DETECTIVO</t>
  </si>
  <si>
    <t xml:space="preserve"> </t>
  </si>
  <si>
    <t>- -</t>
  </si>
  <si>
    <t>2.Formular plan  de tratamiento de riesgos de acuerdo a la política de administración de los mismos</t>
  </si>
  <si>
    <t>3. hacer seguimiento al plan de tratamiento del riesgo formulado para 2014</t>
  </si>
  <si>
    <t>4. Fortalecer los mecanismos de discusión pública y difusión para la generación y/o ajuste de medidas MSF, para las cuales se debe involucrar a los grupos de interés.</t>
  </si>
  <si>
    <t>febrero a diciembre de 2014</t>
  </si>
  <si>
    <t>Dependencias capacitadas/ dependencias programadas</t>
  </si>
  <si>
    <t xml:space="preserve">2 seguimientos,  en junio y en diciembre </t>
  </si>
  <si>
    <t>7. Capacitar,  asesorar y acompañar a las seccionales y a las dependencias en el tema de administración de riesgos, con el fin de actualizar el mapa de riesgos institucional</t>
  </si>
  <si>
    <t xml:space="preserve">Oficina de planeación seccionales y dependencias </t>
  </si>
  <si>
    <t xml:space="preserve">Subgerencia administrativa y oficina asesora de planeación  </t>
  </si>
  <si>
    <t>1 plan</t>
  </si>
  <si>
    <t>febrero de 2014</t>
  </si>
  <si>
    <t>enero  a diciembre 2014</t>
  </si>
  <si>
    <t>Seguimiento programados /seguimientos ejecutados</t>
  </si>
  <si>
    <t>Plan formulado/plan programado</t>
  </si>
  <si>
    <t>Plan formulado</t>
  </si>
  <si>
    <t xml:space="preserve">PLAN ANTICORRUPCION Y DE ATENCION AL CIUDADANO  </t>
  </si>
  <si>
    <t xml:space="preserve">Racionalización de tramites </t>
  </si>
  <si>
    <t>Optimizar los procesos y procedimientos de cara al ciudadano para mejorar su relación con la entidad.</t>
  </si>
  <si>
    <t>INDICADOR</t>
  </si>
  <si>
    <t>100% de trámites nuevos identificados.</t>
  </si>
  <si>
    <t>Subgerencias Técnicas (Apoyo de la OAP)</t>
  </si>
  <si>
    <t>N° de trámites nuevos identificados</t>
  </si>
  <si>
    <t xml:space="preserve">2. Revisión y análisis de los tramites publicados en el suit para identificar posibles procedimientos a racionalizar </t>
  </si>
  <si>
    <t>100% trámites en el SUIT analizados.</t>
  </si>
  <si>
    <t>N° de trámites analizados / N° de trámites publicados en SUIT.</t>
  </si>
  <si>
    <t>3. Racionalizar los trámites resultado del análisis.</t>
  </si>
  <si>
    <t>2 Trámites racionalizados.</t>
  </si>
  <si>
    <t>N° de trámites racionalizados.</t>
  </si>
  <si>
    <t>Febrero  a diciembre 2014</t>
  </si>
  <si>
    <t>PLAN ANTICORRUPCIÓN Y DE ATENCIÓN AL CIUDADANO  2014</t>
  </si>
  <si>
    <t xml:space="preserve">Mecanismos para mejorar la atención al ciudadano </t>
  </si>
  <si>
    <t xml:space="preserve">Mejorar la calidad y accesibilidad de los tramites y servicios del Ica </t>
  </si>
  <si>
    <t>1. Actualizar y Publicar  el portafolio de servicios y trámites de la Entidad en la pagina Web.</t>
  </si>
  <si>
    <t>Un  (1) Portafolio de servicios y tramites de la entidad Actualizado y  publicado.</t>
  </si>
  <si>
    <t>30 de junio de 2014</t>
  </si>
  <si>
    <t>Portafolio de servicios y tramites de la entidad Actualizado y publicado / Portafolio de servicios programado</t>
  </si>
  <si>
    <t>2. Socializar portafolio de servicios y/o  tramites al interior de la entidad.</t>
  </si>
  <si>
    <t>Tres (3) eventos de socialización del portafolio de servicios y/o  tramites de la entidad</t>
  </si>
  <si>
    <t xml:space="preserve">Grupo Gestión Atención al Ciudadano y Gestión Documental 
Subgerencia Administrativa 
</t>
  </si>
  <si>
    <t>1  julio a 30 de Diciembre de 2014</t>
  </si>
  <si>
    <t>N° eventos de socialización realizados / N° Eventos programados.</t>
  </si>
  <si>
    <t>3. Divulgar a la ciudadanía el portafolio de servicios y/o  tramites de la Entidad.</t>
  </si>
  <si>
    <t>Dos (2) Mecanismos de divulgación.</t>
  </si>
  <si>
    <t>N° Mecanismos de divulgación portafolio de servicios Implementados / N° Mecanismos de divulgación programados</t>
  </si>
  <si>
    <t>4. Actualizar el procedimiento y socializarlo junto con la  normatividad  sobre la atención de PQRs al interior de la entidad.</t>
  </si>
  <si>
    <t xml:space="preserve">Un (1) Procedimiento actualizado y divulgado. </t>
  </si>
  <si>
    <t>15- mayo al 30 de Diciembre de 2014</t>
  </si>
  <si>
    <t xml:space="preserve">Procedimiento actualizado y divulgado. </t>
  </si>
  <si>
    <t>Tres (3) Reuniones  trimestral realizadas.</t>
  </si>
  <si>
    <t>28 febrero a 30 de Noviembre de 2014</t>
  </si>
  <si>
    <t>Reuniones  trimestral realizadas / Reuniones trimestrales programadas</t>
  </si>
  <si>
    <t xml:space="preserve">6. Aplicar instrumento de medición de satisfacción del ciudadano.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</si>
  <si>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 (1)  sistema de medición de satisfacción ciudadana aplicado</t>
  </si>
  <si>
    <t>1 a 30 de julio de 2014</t>
  </si>
  <si>
    <t>Sistema de medición de satisfacción ciudadana aplicado</t>
  </si>
  <si>
    <t>7. Analizar la Información para detectar los puntos débiles del Instituto en cuanto a la satisfacción de los ciudadanos por los tramites y/o servicios que recibe y frente al comportamiento ético en el ICA</t>
  </si>
  <si>
    <t>Un (1)  Informe de resultados de la aplicación del sistema de medición de satisfacción al usuario de tramites y/o  servicios.</t>
  </si>
  <si>
    <t>1 a 30 de Agosto de 2014</t>
  </si>
  <si>
    <t xml:space="preserve">Análisis del Informe de resultados de la aplicación del sistema de medición de satisfacción al usuario de tramites y/o  servicios, </t>
  </si>
  <si>
    <t>8. Promover y consolidar con las dependencias según su competencia, la elaboración del  Plan de Acción para fortalecer los puntos débiles detectados en la encuesta.</t>
  </si>
  <si>
    <t>Un Plan de Acción formulado y consolidado</t>
  </si>
  <si>
    <t>1 Septiembre a 30 de Noviembre de 2014</t>
  </si>
  <si>
    <t>Plan de Acción de mejora</t>
  </si>
  <si>
    <t>9. Mantener la actualización  del contenido  en pagina Web del ICA del link Atención al Ciudadano para divulgación de información general.</t>
  </si>
  <si>
    <t>Un (1) espacio Atención al Ciudadano en pagina Web Actualizado</t>
  </si>
  <si>
    <t>28 febrero a 30 de Diciembre de 2014</t>
  </si>
  <si>
    <t>1 espacio en pagina Web actualizado</t>
  </si>
  <si>
    <t>10. Socializar los procedimientos específicos para la atención especial de discapacitados, o personas que requieran.</t>
  </si>
  <si>
    <t>(6) eventos de socialización de los procedimientos específicos para la atención especial de discapacitados, o personas que lo requieran</t>
  </si>
  <si>
    <t>1 mayo- 30 de Diciembre de 2014</t>
  </si>
  <si>
    <t>Atención especial priorizada y socializada</t>
  </si>
  <si>
    <t>11. Sensibilizar a los funcionarios de la Entidad en servicio al ciudadano.</t>
  </si>
  <si>
    <t>(6) eventos de sensibilización  al interior de la Entidad en Oficinas nacionales y Seccionales</t>
  </si>
  <si>
    <t>Eventos de Sensibilización realizados / Eventos programados</t>
  </si>
  <si>
    <t xml:space="preserve">12. Fortalecer los canales alternativos de servicio.                         </t>
  </si>
  <si>
    <t>Dos (2)  Canales  de  atención alternativos  implementados        (Chat, foros, dispositivos móviles)</t>
  </si>
  <si>
    <t>mayo 15 a 30 de diciembre de 2014</t>
  </si>
  <si>
    <t>Canales de atención alternativos implementados.</t>
  </si>
  <si>
    <t>13. Socializar Instructivos de atención al ciudadano para los canales presencial, telefónico, correo postal y Electrónico a los funcionarios de la entidad.</t>
  </si>
  <si>
    <t>(6) eventos de socialización de los Instructivos de atención al ciudadano para los canales presencial, telefónico, correo postal y Electrónico a los funcionarios de la entidad</t>
  </si>
  <si>
    <t>1 mayo a 30 de diciembre de 2014</t>
  </si>
  <si>
    <t>Eventos de Socialización realizados / Eventos programados</t>
  </si>
  <si>
    <t>14. Socializar documento final de Diagnostico de Necesidades de Señalización para el ICA con las Gerencias Seccionales y Grupo Gestión Bienestar Social y Capacitación para que se promueva su aplicación.</t>
  </si>
  <si>
    <t>Socializar (1) Diagnostico de necesidades de señalización  con las Gerencias Seccionales y Grupo Gestión Bienestar Social y Capacitación para que se promueva su aplicación.</t>
  </si>
  <si>
    <t>Diagnostico Socializado</t>
  </si>
  <si>
    <t>IMPORTANTE</t>
  </si>
  <si>
    <t>* Conciliaciones bancarias
* Visitas seccionales</t>
  </si>
  <si>
    <t>* Verificación de la información para la solicitud del CDP</t>
  </si>
  <si>
    <t xml:space="preserve">* Programación de comunicaciones periódicas
* Publicación en página web de información
* Política de comunicaciones documentada socializada y publicada </t>
  </si>
  <si>
    <t>* Auditorias internas</t>
  </si>
  <si>
    <t>* Visitas de supervisión. 
* Normatividad
* Certificación de predios en BPG y BPA                     
* Incorporación de Sensores
* Campañas sanitarias</t>
  </si>
  <si>
    <t xml:space="preserve">* Registros
* Evaluación agronómica
* Visitas de inspección
* Muestreo
* Certificación de semillas
* Derechos de obtentor </t>
  </si>
  <si>
    <t xml:space="preserve">* Inspecciones permanentes 
* Circular conjunta
* Normatividad aplicable </t>
  </si>
  <si>
    <t>* implementación de sensores 
* Seguimiento periódico
* Plan de compras
* Procedimientos correctivos
* Entrenamiento</t>
  </si>
  <si>
    <t>* Mantenimiento</t>
  </si>
  <si>
    <t>* Planeación
* Gestión</t>
  </si>
  <si>
    <r>
      <t xml:space="preserve">Mecanismo de salvaguarda y conservación </t>
    </r>
    <r>
      <rPr>
        <i/>
        <sz val="12"/>
        <color indexed="8"/>
        <rFont val="Calibri"/>
        <family val="2"/>
      </rPr>
      <t>ex situ</t>
    </r>
    <r>
      <rPr>
        <sz val="12"/>
        <color indexed="8"/>
        <rFont val="Calibri"/>
        <family val="2"/>
      </rPr>
      <t xml:space="preserve"> a corto y a largo plazo, del material genético de las especies endémicas y exóticas de interés agroalimentario en peligro de extinción </t>
    </r>
  </si>
  <si>
    <r>
      <rPr>
        <sz val="12"/>
        <rFont val="Calibri"/>
        <family val="2"/>
      </rPr>
      <t>Documento con información obtenida de la aplicación de un método analítico a una muestra de un animal, vegetal o insumo agropecuario y de interpretación contra valores de referencia especificados.</t>
    </r>
    <r>
      <rPr>
        <sz val="12"/>
        <rFont val="Arial"/>
        <family val="2"/>
      </rPr>
      <t xml:space="preserve">
</t>
    </r>
  </si>
  <si>
    <t>1. Identificación de nuevos trámites que por norma sean competencia del ICA y presentarlos para su inclusión en el suit</t>
  </si>
  <si>
    <t>5. Realizar UNA reunión trimestral  con las áreas criticas basadas en los informes  de PQRs  y realizar  conjuntamente un análisis de causas para proponer correctivos y hacer seguimiento.</t>
  </si>
  <si>
    <t xml:space="preserve">Rendición de cuentas  </t>
  </si>
  <si>
    <t xml:space="preserve">Garantizar la transparencia y el control social en las gestión del Instituto </t>
  </si>
  <si>
    <t>1. Elaborar y publicar el informe de gestión en la Página Web de la entidad.</t>
  </si>
  <si>
    <t>Un informe publicado</t>
  </si>
  <si>
    <t>Oficinas Asesoras de Planeación, Comunicaciones y de TI</t>
  </si>
  <si>
    <t>Informe publicado en la Página Web</t>
  </si>
  <si>
    <t>2. Impresión y distribución del informe de gestión nacional.</t>
  </si>
  <si>
    <t>Un informe impreso y distribuido</t>
  </si>
  <si>
    <t>Oficina Asesora de Comunicaciones</t>
  </si>
  <si>
    <t>Mayo de 2014</t>
  </si>
  <si>
    <t>Informe impreso y distribuido</t>
  </si>
  <si>
    <t>3. Actualización de todos los contenidos de la Página Web del Instituto.</t>
  </si>
  <si>
    <t>Pagina Web actualizada</t>
  </si>
  <si>
    <t>Subgerencias y  oficinas asesoras.</t>
  </si>
  <si>
    <t>Página Web  actualizada</t>
  </si>
  <si>
    <t>4.  Realizar Audiencia Pública de Rendición de Cuentas  del nivel nacional.</t>
  </si>
  <si>
    <t>Una audiencia</t>
  </si>
  <si>
    <t>Oficinas Asesoras de Planeación y Comunicaciones, subgerencias</t>
  </si>
  <si>
    <t>Julio de 2014</t>
  </si>
  <si>
    <t>Audiencia Realizada</t>
  </si>
  <si>
    <t>5. Realizar Audiencias de Rendición de Cuentas seccionales (tres).</t>
  </si>
  <si>
    <t>Tres audiencias</t>
  </si>
  <si>
    <t>Oficinas Asesoras de Planeación y Comunicaciones, y Gerencias Seccionales</t>
  </si>
  <si>
    <t>Agosto – Octubre de 2014</t>
  </si>
  <si>
    <t>Audiencias Realizadas</t>
  </si>
  <si>
    <t>6. Socializar la gestiíon del Instituto e Incentivar la participación ciudadana a través de las redes sociales (Facebook y Twitter).</t>
  </si>
  <si>
    <t xml:space="preserve">5 mensajes semanales emitidos en las redes </t>
  </si>
  <si>
    <t>No. de mensajes emitidos</t>
  </si>
  <si>
    <t>7. Producir y emitir boletines de prensa</t>
  </si>
  <si>
    <t>5 boletines semanales de prensa</t>
  </si>
  <si>
    <t>Boletines emitidos</t>
  </si>
  <si>
    <t>8. Producir y emitir programas institucionales de televisión.</t>
  </si>
  <si>
    <t xml:space="preserve">Un programa semanal de T.V </t>
  </si>
  <si>
    <t>Programas emitidos</t>
  </si>
  <si>
    <t>9. Producir y emitir programas institucionales de radio.</t>
  </si>
  <si>
    <t>Cinco programas semanales de radio.</t>
  </si>
  <si>
    <t>* Grupo Gestión Atención al Ciudadano y Gestión Documental
* Oficina de Tecnologías de la Información
* Oficina Asesora de Comunicaciones</t>
  </si>
  <si>
    <t xml:space="preserve">* Grupo Gestión Atención al Ciudadano y Gestión Documental 
* Subgerencia Administrativa 
</t>
  </si>
  <si>
    <t>* Grupo Gestión Atención al Ciudadano y Gestión Documental 
* Oficina Asesora de Comunicaciones</t>
  </si>
  <si>
    <t xml:space="preserve">* Grupo Gestión Atención al Ciudadano y Gestión Documental 
* Subgerencia Administrativa 
</t>
  </si>
  <si>
    <t>* Grupo Gestión Atención al Ciudadano y Gestión Documental
* Oficina de Tecnologías de la Información
* Oficina Asesora de Comunicaciones (apoyo)</t>
  </si>
  <si>
    <t>* Grupo Gestión Atención al Ciudadano y Gestión Documental
* Oficina de Tecnologías de la Información
* Oficina Asesora de Planeación</t>
  </si>
  <si>
    <t>* Subgerencia Administrativa y Financiera
* Grupo Gestión Atención al Ciudadano y Gestión Documental
* Oficina Asesora de Comunicaciones</t>
  </si>
  <si>
    <t>* Subgerencia Administrativa y Financiera
* Grupo Gestión Atención al Ciudadano y Gestión Documental
* Grupo Gestión Bienestar Social y Capacitación.
* Oficina Asesora de Comunicaciones.</t>
  </si>
  <si>
    <t>* Grupo Gestión Atención al Ciudadano y Gestión Documental
 * Subgerencias Instituto Colombiano Agropecuario
* Oficina Asesora de Planeación</t>
  </si>
  <si>
    <t>* Grupo Gestión Atención al Ciudadano y Gestión Documental
 * Oficina de Tecnologías de la Información
* Oficina Asesora de Comunicaciones (apoyo)</t>
  </si>
  <si>
    <t>* Subgerencia Administrativa y Financiera
* Grupo Gestión Atención al Ciudadano y Gestión Documental
* Oficina de Tecnologías de la Información
* Oficina Asesora de Comunicaciones</t>
  </si>
  <si>
    <t>* Grupo Gestión Atención al Ciudadano y Gestión Documental * * * Subgerencia Administrativa y Financiera</t>
  </si>
  <si>
    <t>* Grupo Gestión Atención al Ciudadano y Gestión Documental
* Subgerencia Administrativa y Financiera</t>
  </si>
  <si>
    <t>OBJETIVO</t>
  </si>
  <si>
    <t xml:space="preserve">RESUMEN DEL PLAN ANTICORRUPCIÓN </t>
  </si>
  <si>
    <t>No. ACCIONES  2014</t>
  </si>
  <si>
    <t>No. ACCIONES 2013</t>
  </si>
  <si>
    <t>% 
CUMPLIMIENTO 2013</t>
  </si>
  <si>
    <t>Las acciones que no se cumplieron en un 100%, en el 2013, se reprogramaron para el 2014</t>
  </si>
  <si>
    <t xml:space="preserve">%DE CUMPLIMIENTO DEL PLAN </t>
  </si>
  <si>
    <t xml:space="preserve">10 Seccionales y 4 dependencias </t>
  </si>
  <si>
    <t>enero a febrero de 2014</t>
  </si>
  <si>
    <t>Junio de 2014</t>
  </si>
  <si>
    <t>Enero  a diciembre de 2014</t>
  </si>
  <si>
    <t>RESUMEN TRATAMIENTO RIESGOS CORRUPCIÓN 2013</t>
  </si>
  <si>
    <t>TOTAL RIESGOS IDENTIFICADOS</t>
  </si>
  <si>
    <t>TOTAL CONTROLES IDENTIFICADOS</t>
  </si>
  <si>
    <t xml:space="preserve">TOTAL RIESGOS PARA TRATAMIENTO </t>
  </si>
  <si>
    <t xml:space="preserve"> ACCIONES DE TRATAMIENTO PROGRAMADAS</t>
  </si>
  <si>
    <t xml:space="preserve">ACCIONES DE TRATAMIENTO  EJECUTADAS </t>
  </si>
  <si>
    <t>RESUMEN TRATAMIENTO RIESGOS CORRUPCIÓN 2014</t>
  </si>
  <si>
    <t xml:space="preserve">1.Revisar y ajustar el mapa de riesgos institucional, de acuerdo con la metodologia, el procedimiento y las observaciones de las dependencias  </t>
  </si>
  <si>
    <t>Mediante reuniones celebradas los dias 2 y 16 de septiembre de 2014, en las cuales se analizaron y discutieron los resultados de la encuesta de satisfaccion 2013, (actas numero 1 y 2 de septiembre de 2014), se tomo la decisión de no formular el plan y esperar los resultados de la encuesta de satisfaccion 2014, teniendo en cuanta que el nivel general de satisfaccion es del 90% y en cuanto a los resultados de transparencia, la persepcion negativa no es del 14% como sea habia considerado inicialmente sino del 0,6%</t>
  </si>
  <si>
    <t>6. formular  un plan de acción con base en los resultados de la encuesta de satisfacción 2013 y 2014</t>
  </si>
  <si>
    <t>enero  a diciembre 2015</t>
  </si>
</sst>
</file>

<file path=xl/styles.xml><?xml version="1.0" encoding="utf-8"?>
<styleSheet xmlns="http://schemas.openxmlformats.org/spreadsheetml/2006/main">
  <numFmts count="4"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dd\-mm\-yy;@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Arial"/>
      <family val="2"/>
    </font>
    <font>
      <b/>
      <sz val="24"/>
      <color indexed="17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b/>
      <sz val="8"/>
      <name val="Tahoma"/>
      <family val="2"/>
    </font>
    <font>
      <b/>
      <sz val="16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Tahoma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1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color indexed="12"/>
      <name val="Tahoma"/>
      <family val="2"/>
    </font>
    <font>
      <sz val="8"/>
      <color indexed="18"/>
      <name val="Tahoma"/>
      <family val="2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b/>
      <sz val="16"/>
      <color indexed="9"/>
      <name val="Tahoma"/>
      <family val="2"/>
    </font>
    <font>
      <sz val="16"/>
      <name val="Tahoma"/>
      <family val="2"/>
    </font>
    <font>
      <sz val="14"/>
      <color indexed="17"/>
      <name val="Arial"/>
      <family val="2"/>
    </font>
    <font>
      <sz val="14"/>
      <color indexed="12"/>
      <name val="Arial"/>
      <family val="2"/>
    </font>
    <font>
      <b/>
      <sz val="16"/>
      <color indexed="12"/>
      <name val="Tahoma"/>
      <family val="2"/>
    </font>
    <font>
      <sz val="14"/>
      <color indexed="10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36"/>
      <color indexed="17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0" fontId="10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1" fillId="7" borderId="2" applyNumberFormat="0" applyAlignment="0" applyProtection="0"/>
    <xf numFmtId="0" fontId="12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1" fillId="7" borderId="2" applyNumberFormat="0" applyAlignment="0" applyProtection="0"/>
    <xf numFmtId="0" fontId="9" fillId="0" borderId="4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6" fillId="20" borderId="9" applyNumberFormat="0" applyAlignment="0" applyProtection="0"/>
    <xf numFmtId="0" fontId="16" fillId="20" borderId="9" applyNumberFormat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0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" fillId="0" borderId="0"/>
  </cellStyleXfs>
  <cellXfs count="392">
    <xf numFmtId="0" fontId="0" fillId="0" borderId="0" xfId="0"/>
    <xf numFmtId="0" fontId="0" fillId="0" borderId="1" xfId="0" applyBorder="1"/>
    <xf numFmtId="0" fontId="20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Border="1"/>
    <xf numFmtId="0" fontId="22" fillId="0" borderId="20" xfId="0" applyFont="1" applyBorder="1" applyAlignment="1">
      <alignment horizontal="center" vertical="center" wrapText="1"/>
    </xf>
    <xf numFmtId="0" fontId="24" fillId="27" borderId="25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0" fillId="0" borderId="25" xfId="0" applyBorder="1"/>
    <xf numFmtId="0" fontId="24" fillId="27" borderId="1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35" fillId="0" borderId="0" xfId="0" applyFont="1"/>
    <xf numFmtId="0" fontId="21" fillId="24" borderId="0" xfId="0" applyFont="1" applyFill="1" applyBorder="1" applyAlignment="1">
      <alignment vertical="center"/>
    </xf>
    <xf numFmtId="0" fontId="36" fillId="24" borderId="0" xfId="0" applyFont="1" applyFill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vertical="center" wrapText="1"/>
    </xf>
    <xf numFmtId="0" fontId="24" fillId="0" borderId="18" xfId="0" applyFont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7" fillId="0" borderId="25" xfId="0" applyFont="1" applyFill="1" applyBorder="1" applyAlignment="1" applyProtection="1">
      <alignment vertical="center" wrapText="1"/>
      <protection locked="0"/>
    </xf>
    <xf numFmtId="0" fontId="38" fillId="0" borderId="25" xfId="0" applyFont="1" applyFill="1" applyBorder="1" applyAlignment="1" applyProtection="1">
      <alignment vertical="center" wrapText="1"/>
      <protection locked="0"/>
    </xf>
    <xf numFmtId="0" fontId="39" fillId="27" borderId="25" xfId="0" applyFont="1" applyFill="1" applyBorder="1" applyAlignment="1" applyProtection="1">
      <alignment horizontal="center" vertical="center" wrapText="1"/>
      <protection locked="0"/>
    </xf>
    <xf numFmtId="0" fontId="39" fillId="27" borderId="25" xfId="0" applyFont="1" applyFill="1" applyBorder="1" applyAlignment="1">
      <alignment horizontal="center" vertical="center" wrapText="1"/>
    </xf>
    <xf numFmtId="2" fontId="37" fillId="27" borderId="25" xfId="0" applyNumberFormat="1" applyFont="1" applyFill="1" applyBorder="1" applyAlignment="1">
      <alignment horizontal="center" vertical="center" wrapText="1"/>
    </xf>
    <xf numFmtId="0" fontId="38" fillId="27" borderId="25" xfId="0" applyFont="1" applyFill="1" applyBorder="1" applyAlignment="1" applyProtection="1">
      <alignment horizontal="left" vertical="center" wrapText="1"/>
      <protection locked="0"/>
    </xf>
    <xf numFmtId="0" fontId="40" fillId="27" borderId="2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 applyProtection="1">
      <alignment vertical="center" wrapText="1"/>
      <protection locked="0"/>
    </xf>
    <xf numFmtId="0" fontId="38" fillId="0" borderId="1" xfId="0" applyFont="1" applyFill="1" applyBorder="1" applyAlignment="1" applyProtection="1">
      <alignment vertical="center" wrapText="1"/>
      <protection locked="0"/>
    </xf>
    <xf numFmtId="0" fontId="39" fillId="27" borderId="1" xfId="0" applyFont="1" applyFill="1" applyBorder="1" applyAlignment="1" applyProtection="1">
      <alignment horizontal="center" vertical="center" wrapText="1"/>
      <protection locked="0"/>
    </xf>
    <xf numFmtId="0" fontId="39" fillId="27" borderId="1" xfId="0" applyFont="1" applyFill="1" applyBorder="1" applyAlignment="1">
      <alignment horizontal="center" vertical="center" wrapText="1"/>
    </xf>
    <xf numFmtId="2" fontId="37" fillId="27" borderId="1" xfId="0" applyNumberFormat="1" applyFont="1" applyFill="1" applyBorder="1" applyAlignment="1">
      <alignment horizontal="center" vertical="center" wrapText="1"/>
    </xf>
    <xf numFmtId="0" fontId="39" fillId="27" borderId="1" xfId="0" applyFont="1" applyFill="1" applyBorder="1" applyAlignment="1">
      <alignment horizontal="left" vertical="center" wrapText="1"/>
    </xf>
    <xf numFmtId="0" fontId="38" fillId="27" borderId="1" xfId="0" applyFont="1" applyFill="1" applyBorder="1" applyAlignment="1" applyProtection="1">
      <alignment horizontal="left" vertical="center" wrapText="1"/>
      <protection locked="0"/>
    </xf>
    <xf numFmtId="0" fontId="40" fillId="27" borderId="1" xfId="0" applyFont="1" applyFill="1" applyBorder="1" applyAlignment="1">
      <alignment horizontal="center" vertical="center" wrapText="1"/>
    </xf>
    <xf numFmtId="0" fontId="41" fillId="27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vertical="center" textRotation="90" wrapText="1"/>
    </xf>
    <xf numFmtId="0" fontId="33" fillId="0" borderId="0" xfId="0" applyFont="1" applyFill="1" applyBorder="1" applyAlignment="1">
      <alignment vertical="center" wrapText="1"/>
    </xf>
    <xf numFmtId="0" fontId="39" fillId="0" borderId="0" xfId="0" applyFont="1"/>
    <xf numFmtId="0" fontId="22" fillId="0" borderId="28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Fill="1"/>
    <xf numFmtId="0" fontId="22" fillId="29" borderId="15" xfId="0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0" fillId="0" borderId="0" xfId="0" applyFill="1" applyBorder="1" applyAlignment="1"/>
    <xf numFmtId="0" fontId="22" fillId="0" borderId="0" xfId="0" applyFont="1" applyFill="1" applyBorder="1" applyAlignment="1">
      <alignment horizontal="center" vertical="center" wrapText="1"/>
    </xf>
    <xf numFmtId="0" fontId="22" fillId="29" borderId="20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22" fillId="31" borderId="25" xfId="0" applyFont="1" applyFill="1" applyBorder="1" applyAlignment="1">
      <alignment horizontal="center" vertical="center" wrapText="1"/>
    </xf>
    <xf numFmtId="0" fontId="22" fillId="26" borderId="25" xfId="0" applyFont="1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30" fillId="0" borderId="17" xfId="0" applyFont="1" applyBorder="1" applyAlignment="1">
      <alignment horizontal="center" vertical="center"/>
    </xf>
    <xf numFmtId="0" fontId="22" fillId="31" borderId="1" xfId="0" applyFont="1" applyFill="1" applyBorder="1" applyAlignment="1">
      <alignment horizontal="center" vertical="center" wrapText="1"/>
    </xf>
    <xf numFmtId="0" fontId="22" fillId="26" borderId="1" xfId="0" applyFont="1" applyFill="1" applyBorder="1" applyAlignment="1">
      <alignment horizontal="center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22" fillId="25" borderId="32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 wrapText="1"/>
    </xf>
    <xf numFmtId="0" fontId="22" fillId="28" borderId="1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/>
    <xf numFmtId="0" fontId="0" fillId="29" borderId="20" xfId="0" applyFill="1" applyBorder="1" applyAlignment="1">
      <alignment horizontal="center"/>
    </xf>
    <xf numFmtId="0" fontId="22" fillId="29" borderId="17" xfId="0" applyFont="1" applyFill="1" applyBorder="1" applyAlignment="1">
      <alignment horizontal="center" vertical="center" wrapText="1"/>
    </xf>
    <xf numFmtId="0" fontId="22" fillId="29" borderId="33" xfId="0" applyFont="1" applyFill="1" applyBorder="1" applyAlignment="1">
      <alignment horizontal="center" vertical="center" wrapText="1"/>
    </xf>
    <xf numFmtId="0" fontId="22" fillId="29" borderId="3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39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2" fillId="0" borderId="19" xfId="0" applyFont="1" applyBorder="1" applyAlignment="1">
      <alignment horizontal="center" vertical="center" wrapText="1"/>
    </xf>
    <xf numFmtId="0" fontId="46" fillId="37" borderId="55" xfId="0" applyFont="1" applyFill="1" applyBorder="1" applyAlignment="1">
      <alignment horizontal="center" vertical="center" wrapText="1"/>
    </xf>
    <xf numFmtId="0" fontId="46" fillId="37" borderId="56" xfId="0" applyFont="1" applyFill="1" applyBorder="1" applyAlignment="1">
      <alignment horizontal="center" vertical="center" wrapText="1"/>
    </xf>
    <xf numFmtId="0" fontId="47" fillId="38" borderId="56" xfId="0" applyFont="1" applyFill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0" fillId="24" borderId="31" xfId="5" applyFont="1" applyFill="1" applyBorder="1" applyAlignment="1">
      <alignment horizontal="center" vertical="center"/>
    </xf>
    <xf numFmtId="0" fontId="30" fillId="24" borderId="32" xfId="5" applyFont="1" applyFill="1" applyBorder="1" applyAlignment="1">
      <alignment horizontal="center" vertical="center"/>
    </xf>
    <xf numFmtId="0" fontId="49" fillId="39" borderId="56" xfId="0" applyFont="1" applyFill="1" applyBorder="1" applyAlignment="1">
      <alignment horizontal="center" vertical="center" wrapText="1"/>
    </xf>
    <xf numFmtId="0" fontId="47" fillId="38" borderId="55" xfId="0" applyFont="1" applyFill="1" applyBorder="1" applyAlignment="1">
      <alignment horizontal="center" vertical="center" wrapText="1"/>
    </xf>
    <xf numFmtId="0" fontId="30" fillId="24" borderId="34" xfId="5" applyFont="1" applyFill="1" applyBorder="1" applyAlignment="1">
      <alignment horizontal="center" vertical="center"/>
    </xf>
    <xf numFmtId="0" fontId="49" fillId="39" borderId="55" xfId="0" applyFont="1" applyFill="1" applyBorder="1" applyAlignment="1">
      <alignment horizontal="center" vertical="center" wrapText="1"/>
    </xf>
    <xf numFmtId="0" fontId="1" fillId="0" borderId="0" xfId="0" applyFont="1"/>
    <xf numFmtId="0" fontId="50" fillId="35" borderId="55" xfId="0" applyFont="1" applyFill="1" applyBorder="1" applyAlignment="1">
      <alignment horizontal="center" vertical="center" wrapText="1"/>
    </xf>
    <xf numFmtId="0" fontId="50" fillId="35" borderId="56" xfId="0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2" fillId="0" borderId="1" xfId="5" applyFont="1" applyFill="1" applyBorder="1" applyAlignment="1">
      <alignment horizontal="left" vertical="center" wrapText="1"/>
    </xf>
    <xf numFmtId="1" fontId="52" fillId="0" borderId="1" xfId="1" applyNumberFormat="1" applyFont="1" applyFill="1" applyBorder="1" applyAlignment="1">
      <alignment horizontal="center" vertical="center" wrapText="1"/>
    </xf>
    <xf numFmtId="1" fontId="52" fillId="0" borderId="1" xfId="117" applyNumberFormat="1" applyFont="1" applyFill="1" applyBorder="1" applyAlignment="1" applyProtection="1">
      <alignment horizontal="center" vertical="center" wrapText="1"/>
      <protection locked="0"/>
    </xf>
    <xf numFmtId="1" fontId="51" fillId="0" borderId="1" xfId="1" applyNumberFormat="1" applyFont="1" applyFill="1" applyBorder="1" applyAlignment="1">
      <alignment horizontal="center" vertical="center" wrapText="1"/>
    </xf>
    <xf numFmtId="0" fontId="52" fillId="25" borderId="1" xfId="5" applyFont="1" applyFill="1" applyBorder="1" applyAlignment="1">
      <alignment horizontal="center" vertical="center" wrapText="1"/>
    </xf>
    <xf numFmtId="0" fontId="52" fillId="0" borderId="1" xfId="117" applyFont="1" applyFill="1" applyBorder="1" applyAlignment="1">
      <alignment horizontal="left" vertical="center" wrapText="1"/>
    </xf>
    <xf numFmtId="0" fontId="52" fillId="0" borderId="1" xfId="117" applyFont="1" applyFill="1" applyBorder="1" applyAlignment="1">
      <alignment horizontal="center" vertical="center" wrapText="1"/>
    </xf>
    <xf numFmtId="166" fontId="51" fillId="0" borderId="1" xfId="4" applyNumberFormat="1" applyFont="1" applyFill="1" applyBorder="1" applyAlignment="1">
      <alignment horizontal="center" vertical="center" wrapText="1"/>
    </xf>
    <xf numFmtId="0" fontId="51" fillId="0" borderId="1" xfId="117" applyFont="1" applyFill="1" applyBorder="1" applyAlignment="1" applyProtection="1">
      <alignment horizontal="center" vertical="center" wrapText="1"/>
      <protection locked="0"/>
    </xf>
    <xf numFmtId="2" fontId="52" fillId="0" borderId="1" xfId="4" applyNumberFormat="1" applyFont="1" applyFill="1" applyBorder="1" applyAlignment="1">
      <alignment horizontal="center" vertical="center" wrapText="1"/>
    </xf>
    <xf numFmtId="2" fontId="51" fillId="0" borderId="1" xfId="4" applyNumberFormat="1" applyFont="1" applyFill="1" applyBorder="1" applyAlignment="1">
      <alignment horizontal="center" vertical="center" wrapText="1"/>
    </xf>
    <xf numFmtId="0" fontId="52" fillId="26" borderId="1" xfId="5" applyFont="1" applyFill="1" applyBorder="1" applyAlignment="1">
      <alignment horizontal="center" vertical="center" wrapText="1"/>
    </xf>
    <xf numFmtId="0" fontId="51" fillId="28" borderId="1" xfId="5" applyFont="1" applyFill="1" applyBorder="1" applyAlignment="1">
      <alignment horizontal="center" vertical="center"/>
    </xf>
    <xf numFmtId="0" fontId="52" fillId="29" borderId="1" xfId="5" applyFont="1" applyFill="1" applyBorder="1" applyAlignment="1">
      <alignment horizontal="center" vertical="center" wrapText="1"/>
    </xf>
    <xf numFmtId="0" fontId="52" fillId="0" borderId="26" xfId="5" applyFont="1" applyFill="1" applyBorder="1" applyAlignment="1">
      <alignment horizontal="center" vertical="center" wrapText="1"/>
    </xf>
    <xf numFmtId="0" fontId="52" fillId="28" borderId="1" xfId="5" applyFont="1" applyFill="1" applyBorder="1" applyAlignment="1">
      <alignment horizontal="center" vertical="center" wrapText="1"/>
    </xf>
    <xf numFmtId="0" fontId="52" fillId="0" borderId="1" xfId="5" applyFont="1" applyFill="1" applyBorder="1" applyAlignment="1">
      <alignment horizontal="center" vertical="center" wrapText="1"/>
    </xf>
    <xf numFmtId="1" fontId="52" fillId="24" borderId="1" xfId="1" applyNumberFormat="1" applyFont="1" applyFill="1" applyBorder="1" applyAlignment="1">
      <alignment horizontal="center" vertical="center" wrapText="1"/>
    </xf>
    <xf numFmtId="1" fontId="52" fillId="24" borderId="1" xfId="117" applyNumberFormat="1" applyFont="1" applyFill="1" applyBorder="1" applyAlignment="1" applyProtection="1">
      <alignment horizontal="center" vertical="center" wrapText="1"/>
      <protection locked="0"/>
    </xf>
    <xf numFmtId="0" fontId="51" fillId="0" borderId="1" xfId="1" applyFont="1" applyFill="1" applyBorder="1" applyAlignment="1">
      <alignment horizontal="center" vertical="center" wrapText="1"/>
    </xf>
    <xf numFmtId="0" fontId="52" fillId="0" borderId="1" xfId="5" applyFont="1" applyFill="1" applyBorder="1" applyAlignment="1" applyProtection="1">
      <alignment horizontal="left" vertical="center" wrapText="1"/>
      <protection locked="0"/>
    </xf>
    <xf numFmtId="1" fontId="52" fillId="0" borderId="1" xfId="5" applyNumberFormat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left" vertical="center" wrapText="1"/>
    </xf>
    <xf numFmtId="0" fontId="51" fillId="0" borderId="1" xfId="5" applyFont="1" applyFill="1" applyBorder="1" applyAlignment="1" applyProtection="1">
      <alignment horizontal="center" vertical="center" wrapText="1"/>
      <protection locked="0"/>
    </xf>
    <xf numFmtId="0" fontId="52" fillId="0" borderId="1" xfId="5" applyFont="1" applyFill="1" applyBorder="1" applyAlignment="1" applyProtection="1">
      <alignment horizontal="left" vertical="center" wrapText="1"/>
    </xf>
    <xf numFmtId="1" fontId="52" fillId="0" borderId="1" xfId="4" applyNumberFormat="1" applyFont="1" applyFill="1" applyBorder="1" applyAlignment="1">
      <alignment horizontal="center" vertical="center"/>
    </xf>
    <xf numFmtId="1" fontId="51" fillId="0" borderId="1" xfId="4" applyNumberFormat="1" applyFont="1" applyFill="1" applyBorder="1" applyAlignment="1">
      <alignment horizontal="center" vertical="center" wrapText="1"/>
    </xf>
    <xf numFmtId="0" fontId="52" fillId="0" borderId="1" xfId="5" applyFont="1" applyFill="1" applyBorder="1" applyAlignment="1">
      <alignment horizontal="center" vertical="center"/>
    </xf>
    <xf numFmtId="0" fontId="51" fillId="0" borderId="1" xfId="5" applyFont="1" applyFill="1" applyBorder="1" applyAlignment="1">
      <alignment horizontal="center" vertical="center"/>
    </xf>
    <xf numFmtId="2" fontId="52" fillId="0" borderId="1" xfId="4" applyNumberFormat="1" applyFont="1" applyFill="1" applyBorder="1" applyAlignment="1">
      <alignment horizontal="center" vertical="center"/>
    </xf>
    <xf numFmtId="0" fontId="52" fillId="0" borderId="1" xfId="5" applyFont="1" applyFill="1" applyBorder="1" applyAlignment="1">
      <alignment vertical="center" wrapText="1"/>
    </xf>
    <xf numFmtId="1" fontId="52" fillId="0" borderId="1" xfId="4" applyNumberFormat="1" applyFont="1" applyFill="1" applyBorder="1" applyAlignment="1">
      <alignment horizontal="center" vertical="center" wrapText="1"/>
    </xf>
    <xf numFmtId="1" fontId="52" fillId="0" borderId="1" xfId="4" applyNumberFormat="1" applyFont="1" applyFill="1" applyBorder="1" applyAlignment="1" applyProtection="1">
      <alignment horizontal="center" vertical="center" wrapText="1"/>
      <protection locked="0"/>
    </xf>
    <xf numFmtId="1" fontId="52" fillId="0" borderId="1" xfId="5" applyNumberFormat="1" applyFont="1" applyFill="1" applyBorder="1" applyAlignment="1">
      <alignment horizontal="center" vertical="center"/>
    </xf>
    <xf numFmtId="0" fontId="53" fillId="28" borderId="1" xfId="5" applyFont="1" applyFill="1" applyBorder="1" applyAlignment="1">
      <alignment horizontal="center" vertical="center" wrapText="1"/>
    </xf>
    <xf numFmtId="1" fontId="25" fillId="0" borderId="1" xfId="1" applyNumberFormat="1" applyFont="1" applyFill="1" applyBorder="1" applyAlignment="1">
      <alignment horizontal="center" vertical="center" wrapText="1"/>
    </xf>
    <xf numFmtId="0" fontId="52" fillId="0" borderId="1" xfId="5" applyFont="1" applyFill="1" applyBorder="1" applyAlignment="1">
      <alignment horizontal="left" vertical="center"/>
    </xf>
    <xf numFmtId="2" fontId="52" fillId="0" borderId="1" xfId="5" applyNumberFormat="1" applyFont="1" applyFill="1" applyBorder="1" applyAlignment="1">
      <alignment horizontal="center" vertical="center"/>
    </xf>
    <xf numFmtId="0" fontId="52" fillId="26" borderId="1" xfId="5" applyFont="1" applyFill="1" applyBorder="1" applyAlignment="1">
      <alignment horizontal="left" vertical="center" wrapText="1"/>
    </xf>
    <xf numFmtId="0" fontId="51" fillId="0" borderId="1" xfId="5" applyFont="1" applyFill="1" applyBorder="1" applyAlignment="1">
      <alignment vertical="center"/>
    </xf>
    <xf numFmtId="0" fontId="51" fillId="30" borderId="1" xfId="5" applyFont="1" applyFill="1" applyBorder="1" applyAlignment="1">
      <alignment horizontal="center" vertical="center" wrapText="1"/>
    </xf>
    <xf numFmtId="0" fontId="55" fillId="0" borderId="1" xfId="5" applyFont="1" applyFill="1" applyBorder="1" applyAlignment="1">
      <alignment horizontal="left" vertical="center" wrapText="1"/>
    </xf>
    <xf numFmtId="1" fontId="55" fillId="0" borderId="1" xfId="1" applyNumberFormat="1" applyFont="1" applyFill="1" applyBorder="1" applyAlignment="1">
      <alignment horizontal="center" vertical="center" wrapText="1"/>
    </xf>
    <xf numFmtId="1" fontId="55" fillId="0" borderId="1" xfId="117" applyNumberFormat="1" applyFont="1" applyFill="1" applyBorder="1" applyAlignment="1" applyProtection="1">
      <alignment horizontal="center" vertical="center" wrapText="1"/>
      <protection locked="0"/>
    </xf>
    <xf numFmtId="0" fontId="55" fillId="0" borderId="1" xfId="117" applyFont="1" applyFill="1" applyBorder="1" applyAlignment="1">
      <alignment horizontal="justify" vertical="center" wrapText="1"/>
    </xf>
    <xf numFmtId="0" fontId="55" fillId="0" borderId="1" xfId="117" applyFont="1" applyFill="1" applyBorder="1" applyAlignment="1">
      <alignment horizontal="center" vertical="center" wrapText="1"/>
    </xf>
    <xf numFmtId="2" fontId="55" fillId="0" borderId="1" xfId="4" applyNumberFormat="1" applyFont="1" applyFill="1" applyBorder="1" applyAlignment="1">
      <alignment horizontal="center" vertical="center" wrapText="1"/>
    </xf>
    <xf numFmtId="0" fontId="52" fillId="0" borderId="1" xfId="117" applyFont="1" applyFill="1" applyBorder="1" applyAlignment="1">
      <alignment horizontal="justify" vertical="center" wrapText="1"/>
    </xf>
    <xf numFmtId="0" fontId="53" fillId="0" borderId="1" xfId="5" applyFont="1" applyFill="1" applyBorder="1" applyAlignment="1">
      <alignment horizontal="center" vertical="center"/>
    </xf>
    <xf numFmtId="0" fontId="55" fillId="27" borderId="1" xfId="5" applyFont="1" applyFill="1" applyBorder="1" applyAlignment="1">
      <alignment horizontal="left" vertical="center" wrapText="1"/>
    </xf>
    <xf numFmtId="0" fontId="55" fillId="27" borderId="1" xfId="5" applyFont="1" applyFill="1" applyBorder="1" applyAlignment="1">
      <alignment horizontal="justify" vertical="center" wrapText="1"/>
    </xf>
    <xf numFmtId="1" fontId="55" fillId="27" borderId="1" xfId="1" applyNumberFormat="1" applyFont="1" applyFill="1" applyBorder="1" applyAlignment="1">
      <alignment horizontal="center" vertical="center" wrapText="1"/>
    </xf>
    <xf numFmtId="1" fontId="55" fillId="27" borderId="1" xfId="117" applyNumberFormat="1" applyFont="1" applyFill="1" applyBorder="1" applyAlignment="1" applyProtection="1">
      <alignment horizontal="center" vertical="center" wrapText="1"/>
      <protection locked="0"/>
    </xf>
    <xf numFmtId="0" fontId="55" fillId="27" borderId="1" xfId="117" applyFont="1" applyFill="1" applyBorder="1" applyAlignment="1">
      <alignment horizontal="justify" vertical="center" wrapText="1"/>
    </xf>
    <xf numFmtId="0" fontId="55" fillId="27" borderId="1" xfId="117" applyFont="1" applyFill="1" applyBorder="1" applyAlignment="1">
      <alignment horizontal="center" vertical="center" wrapText="1"/>
    </xf>
    <xf numFmtId="0" fontId="54" fillId="0" borderId="1" xfId="5" applyFont="1" applyBorder="1" applyAlignment="1">
      <alignment horizontal="justify" vertical="center" readingOrder="1"/>
    </xf>
    <xf numFmtId="0" fontId="54" fillId="0" borderId="1" xfId="5" applyFont="1" applyBorder="1" applyAlignment="1">
      <alignment horizontal="justify" vertical="center" wrapText="1" readingOrder="1"/>
    </xf>
    <xf numFmtId="0" fontId="53" fillId="0" borderId="1" xfId="117" applyFont="1" applyFill="1" applyBorder="1" applyAlignment="1" applyProtection="1">
      <alignment horizontal="center" vertical="center" wrapText="1"/>
      <protection locked="0"/>
    </xf>
    <xf numFmtId="0" fontId="51" fillId="28" borderId="1" xfId="5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vertical="center"/>
    </xf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vertical="center"/>
    </xf>
    <xf numFmtId="167" fontId="52" fillId="0" borderId="1" xfId="0" applyNumberFormat="1" applyFont="1" applyFill="1" applyBorder="1" applyAlignment="1">
      <alignment vertical="center"/>
    </xf>
    <xf numFmtId="0" fontId="22" fillId="0" borderId="55" xfId="0" applyFont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62" fillId="0" borderId="0" xfId="0" applyFont="1"/>
    <xf numFmtId="0" fontId="61" fillId="0" borderId="20" xfId="0" applyFont="1" applyBorder="1"/>
    <xf numFmtId="0" fontId="61" fillId="0" borderId="58" xfId="0" applyFont="1" applyBorder="1" applyAlignment="1">
      <alignment horizontal="center" vertical="center"/>
    </xf>
    <xf numFmtId="0" fontId="63" fillId="0" borderId="65" xfId="0" applyFont="1" applyFill="1" applyBorder="1" applyAlignment="1">
      <alignment horizontal="left" vertical="center" wrapText="1"/>
    </xf>
    <xf numFmtId="0" fontId="63" fillId="0" borderId="66" xfId="0" applyFont="1" applyFill="1" applyBorder="1" applyAlignment="1">
      <alignment horizontal="left" vertical="center" wrapText="1"/>
    </xf>
    <xf numFmtId="0" fontId="63" fillId="0" borderId="67" xfId="0" applyFont="1" applyFill="1" applyBorder="1" applyAlignment="1">
      <alignment horizontal="left" vertical="center" wrapText="1"/>
    </xf>
    <xf numFmtId="0" fontId="62" fillId="0" borderId="0" xfId="0" applyFont="1" applyFill="1"/>
    <xf numFmtId="0" fontId="63" fillId="0" borderId="47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63" fillId="0" borderId="32" xfId="0" applyFont="1" applyFill="1" applyBorder="1" applyAlignment="1">
      <alignment horizontal="left" vertical="center" wrapText="1"/>
    </xf>
    <xf numFmtId="0" fontId="63" fillId="0" borderId="47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3" fillId="0" borderId="54" xfId="0" applyFont="1" applyFill="1" applyBorder="1" applyAlignment="1">
      <alignment horizontal="left" vertical="center" wrapText="1"/>
    </xf>
    <xf numFmtId="0" fontId="63" fillId="0" borderId="33" xfId="0" applyFont="1" applyFill="1" applyBorder="1" applyAlignment="1">
      <alignment horizontal="left" vertical="center" wrapText="1"/>
    </xf>
    <xf numFmtId="0" fontId="63" fillId="0" borderId="34" xfId="0" applyFont="1" applyFill="1" applyBorder="1" applyAlignment="1">
      <alignment horizontal="left" vertical="center" wrapText="1"/>
    </xf>
    <xf numFmtId="0" fontId="62" fillId="0" borderId="0" xfId="0" applyFont="1" applyFill="1" applyAlignment="1">
      <alignment horizontal="left"/>
    </xf>
    <xf numFmtId="0" fontId="63" fillId="42" borderId="17" xfId="0" applyFont="1" applyFill="1" applyBorder="1" applyAlignment="1">
      <alignment horizontal="center" vertical="center" wrapText="1"/>
    </xf>
    <xf numFmtId="0" fontId="63" fillId="42" borderId="20" xfId="0" applyFont="1" applyFill="1" applyBorder="1" applyAlignment="1">
      <alignment horizontal="center" vertical="center" wrapText="1"/>
    </xf>
    <xf numFmtId="0" fontId="63" fillId="42" borderId="19" xfId="0" applyFont="1" applyFill="1" applyBorder="1" applyAlignment="1">
      <alignment horizontal="center" vertical="center" wrapText="1"/>
    </xf>
    <xf numFmtId="0" fontId="55" fillId="0" borderId="42" xfId="0" applyFont="1" applyFill="1" applyBorder="1" applyAlignment="1">
      <alignment horizontal="left" vertical="center" wrapText="1"/>
    </xf>
    <xf numFmtId="0" fontId="55" fillId="0" borderId="25" xfId="0" applyFont="1" applyFill="1" applyBorder="1" applyAlignment="1">
      <alignment horizontal="left" vertical="center" wrapText="1"/>
    </xf>
    <xf numFmtId="0" fontId="55" fillId="0" borderId="69" xfId="0" applyFont="1" applyBorder="1" applyAlignment="1">
      <alignment horizontal="center" vertical="center"/>
    </xf>
    <xf numFmtId="0" fontId="55" fillId="0" borderId="60" xfId="0" applyFont="1" applyBorder="1" applyAlignment="1">
      <alignment horizontal="left" vertical="center"/>
    </xf>
    <xf numFmtId="0" fontId="55" fillId="0" borderId="1" xfId="0" applyFont="1" applyFill="1" applyBorder="1" applyAlignment="1">
      <alignment horizontal="left" vertical="center" wrapText="1"/>
    </xf>
    <xf numFmtId="0" fontId="55" fillId="0" borderId="11" xfId="0" applyFont="1" applyBorder="1" applyAlignment="1">
      <alignment horizontal="center" vertical="center"/>
    </xf>
    <xf numFmtId="0" fontId="62" fillId="0" borderId="1" xfId="0" applyFont="1" applyBorder="1"/>
    <xf numFmtId="0" fontId="62" fillId="0" borderId="32" xfId="0" applyFont="1" applyBorder="1"/>
    <xf numFmtId="0" fontId="55" fillId="0" borderId="47" xfId="0" applyFont="1" applyFill="1" applyBorder="1" applyAlignment="1">
      <alignment horizontal="left" vertical="center" wrapText="1"/>
    </xf>
    <xf numFmtId="0" fontId="62" fillId="0" borderId="34" xfId="0" applyFont="1" applyBorder="1"/>
    <xf numFmtId="0" fontId="62" fillId="0" borderId="0" xfId="0" applyFont="1" applyBorder="1"/>
    <xf numFmtId="0" fontId="64" fillId="0" borderId="47" xfId="0" applyFont="1" applyBorder="1"/>
    <xf numFmtId="0" fontId="63" fillId="0" borderId="47" xfId="0" applyFont="1" applyBorder="1" applyAlignment="1">
      <alignment horizontal="justify" vertical="center" wrapText="1" shrinkToFit="1"/>
    </xf>
    <xf numFmtId="0" fontId="63" fillId="0" borderId="1" xfId="0" applyFont="1" applyBorder="1" applyAlignment="1">
      <alignment horizontal="center" vertical="center" wrapText="1" shrinkToFit="1"/>
    </xf>
    <xf numFmtId="0" fontId="63" fillId="0" borderId="32" xfId="0" applyFont="1" applyBorder="1" applyAlignment="1">
      <alignment horizontal="center" vertical="center" wrapText="1" shrinkToFit="1"/>
    </xf>
    <xf numFmtId="0" fontId="63" fillId="0" borderId="54" xfId="0" applyFont="1" applyBorder="1" applyAlignment="1">
      <alignment horizontal="justify" vertical="center" wrapText="1" shrinkToFit="1"/>
    </xf>
    <xf numFmtId="0" fontId="63" fillId="0" borderId="33" xfId="0" applyFont="1" applyBorder="1" applyAlignment="1">
      <alignment horizontal="center" vertical="center" wrapText="1" shrinkToFit="1"/>
    </xf>
    <xf numFmtId="0" fontId="63" fillId="0" borderId="34" xfId="0" applyFont="1" applyBorder="1" applyAlignment="1">
      <alignment horizontal="center" vertical="center" wrapText="1" shrinkToFit="1"/>
    </xf>
    <xf numFmtId="0" fontId="61" fillId="0" borderId="47" xfId="0" applyFont="1" applyBorder="1"/>
    <xf numFmtId="0" fontId="61" fillId="0" borderId="11" xfId="0" applyFont="1" applyBorder="1" applyAlignment="1">
      <alignment horizontal="left" vertical="center"/>
    </xf>
    <xf numFmtId="0" fontId="61" fillId="0" borderId="13" xfId="0" applyFont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0" fontId="61" fillId="0" borderId="61" xfId="0" applyFont="1" applyBorder="1"/>
    <xf numFmtId="0" fontId="61" fillId="0" borderId="47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2" fillId="0" borderId="65" xfId="0" applyFont="1" applyBorder="1" applyAlignment="1">
      <alignment horizontal="justify" vertical="center" wrapText="1" shrinkToFit="1"/>
    </xf>
    <xf numFmtId="0" fontId="62" fillId="0" borderId="66" xfId="0" applyFont="1" applyBorder="1" applyAlignment="1">
      <alignment vertical="center" wrapText="1" shrinkToFit="1"/>
    </xf>
    <xf numFmtId="0" fontId="62" fillId="0" borderId="67" xfId="0" applyFont="1" applyBorder="1" applyAlignment="1">
      <alignment vertical="center" wrapText="1" shrinkToFit="1"/>
    </xf>
    <xf numFmtId="0" fontId="62" fillId="0" borderId="47" xfId="0" applyFont="1" applyBorder="1" applyAlignment="1">
      <alignment horizontal="justify" vertical="center" wrapText="1" shrinkToFit="1"/>
    </xf>
    <xf numFmtId="0" fontId="62" fillId="0" borderId="1" xfId="0" applyFont="1" applyBorder="1" applyAlignment="1">
      <alignment horizontal="center" vertical="center" wrapText="1" shrinkToFit="1"/>
    </xf>
    <xf numFmtId="0" fontId="62" fillId="0" borderId="32" xfId="0" applyFont="1" applyBorder="1" applyAlignment="1">
      <alignment horizontal="center" vertical="center" wrapText="1" shrinkToFit="1"/>
    </xf>
    <xf numFmtId="0" fontId="64" fillId="0" borderId="65" xfId="0" applyFont="1" applyBorder="1"/>
    <xf numFmtId="0" fontId="61" fillId="0" borderId="47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32" xfId="0" applyFont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wrapText="1"/>
    </xf>
    <xf numFmtId="0" fontId="62" fillId="0" borderId="14" xfId="0" applyFont="1" applyBorder="1" applyAlignment="1">
      <alignment wrapText="1"/>
    </xf>
    <xf numFmtId="0" fontId="62" fillId="0" borderId="0" xfId="0" applyFont="1" applyAlignment="1">
      <alignment wrapText="1"/>
    </xf>
    <xf numFmtId="0" fontId="64" fillId="0" borderId="1" xfId="0" applyFont="1" applyBorder="1"/>
    <xf numFmtId="0" fontId="62" fillId="0" borderId="14" xfId="0" applyFont="1" applyBorder="1"/>
    <xf numFmtId="0" fontId="63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justify" vertical="center" wrapText="1"/>
    </xf>
    <xf numFmtId="17" fontId="63" fillId="0" borderId="1" xfId="0" applyNumberFormat="1" applyFont="1" applyBorder="1" applyAlignment="1">
      <alignment horizontal="center"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47" xfId="0" applyFont="1" applyBorder="1" applyAlignment="1">
      <alignment vertical="center" wrapText="1"/>
    </xf>
    <xf numFmtId="0" fontId="63" fillId="0" borderId="1" xfId="0" applyFont="1" applyBorder="1" applyAlignment="1">
      <alignment horizontal="center" vertical="center" wrapText="1"/>
    </xf>
    <xf numFmtId="0" fontId="63" fillId="0" borderId="47" xfId="0" applyFont="1" applyBorder="1" applyAlignment="1">
      <alignment horizontal="justify" vertical="center" wrapText="1"/>
    </xf>
    <xf numFmtId="0" fontId="63" fillId="0" borderId="54" xfId="0" applyFont="1" applyBorder="1" applyAlignment="1">
      <alignment vertical="center" wrapText="1"/>
    </xf>
    <xf numFmtId="0" fontId="63" fillId="0" borderId="33" xfId="0" applyFont="1" applyBorder="1" applyAlignment="1">
      <alignment horizontal="justify" vertical="center" wrapText="1"/>
    </xf>
    <xf numFmtId="0" fontId="63" fillId="0" borderId="33" xfId="0" applyFont="1" applyBorder="1" applyAlignment="1">
      <alignment vertical="center" wrapText="1"/>
    </xf>
    <xf numFmtId="0" fontId="62" fillId="0" borderId="25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55" fillId="0" borderId="61" xfId="0" applyFont="1" applyFill="1" applyBorder="1" applyAlignment="1">
      <alignment horizontal="left" vertical="center" wrapText="1"/>
    </xf>
    <xf numFmtId="0" fontId="55" fillId="0" borderId="27" xfId="0" applyFont="1" applyFill="1" applyBorder="1" applyAlignment="1">
      <alignment horizontal="left" vertical="center" wrapText="1"/>
    </xf>
    <xf numFmtId="0" fontId="55" fillId="0" borderId="62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1" fillId="0" borderId="0" xfId="0" applyFont="1" applyBorder="1" applyAlignment="1">
      <alignment horizontal="left"/>
    </xf>
    <xf numFmtId="0" fontId="61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6" fillId="0" borderId="0" xfId="0" applyFont="1"/>
    <xf numFmtId="0" fontId="61" fillId="0" borderId="34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41" borderId="11" xfId="0" applyFont="1" applyFill="1" applyBorder="1" applyAlignment="1">
      <alignment horizontal="center" vertical="center"/>
    </xf>
    <xf numFmtId="0" fontId="31" fillId="41" borderId="13" xfId="0" applyFont="1" applyFill="1" applyBorder="1" applyAlignment="1">
      <alignment horizontal="center" vertical="center"/>
    </xf>
    <xf numFmtId="0" fontId="31" fillId="41" borderId="12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58" fillId="0" borderId="27" xfId="5" applyFont="1" applyFill="1" applyBorder="1" applyAlignment="1">
      <alignment horizontal="justify" vertical="center" wrapText="1"/>
    </xf>
    <xf numFmtId="0" fontId="58" fillId="0" borderId="26" xfId="5" applyFont="1" applyFill="1" applyBorder="1" applyAlignment="1">
      <alignment horizontal="justify" vertical="center" wrapText="1"/>
    </xf>
    <xf numFmtId="0" fontId="58" fillId="0" borderId="25" xfId="5" applyFont="1" applyFill="1" applyBorder="1" applyAlignment="1">
      <alignment horizontal="justify" vertical="center" wrapText="1"/>
    </xf>
    <xf numFmtId="0" fontId="52" fillId="0" borderId="27" xfId="5" applyFont="1" applyFill="1" applyBorder="1" applyAlignment="1">
      <alignment horizontal="justify" vertical="center" wrapText="1"/>
    </xf>
    <xf numFmtId="0" fontId="52" fillId="0" borderId="25" xfId="5" applyFont="1" applyFill="1" applyBorder="1" applyAlignment="1">
      <alignment horizontal="justify" vertical="center" wrapText="1"/>
    </xf>
    <xf numFmtId="0" fontId="21" fillId="24" borderId="22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60" fillId="24" borderId="17" xfId="0" applyFont="1" applyFill="1" applyBorder="1" applyAlignment="1">
      <alignment horizontal="center" vertical="center"/>
    </xf>
    <xf numFmtId="0" fontId="60" fillId="24" borderId="18" xfId="0" applyFont="1" applyFill="1" applyBorder="1" applyAlignment="1">
      <alignment horizontal="center" vertical="center"/>
    </xf>
    <xf numFmtId="0" fontId="60" fillId="24" borderId="19" xfId="0" applyFont="1" applyFill="1" applyBorder="1" applyAlignment="1">
      <alignment horizontal="center" vertical="center"/>
    </xf>
    <xf numFmtId="0" fontId="52" fillId="0" borderId="27" xfId="5" applyFont="1" applyFill="1" applyBorder="1" applyAlignment="1">
      <alignment horizontal="center" vertical="center" wrapText="1"/>
    </xf>
    <xf numFmtId="0" fontId="52" fillId="0" borderId="26" xfId="5" applyFont="1" applyFill="1" applyBorder="1" applyAlignment="1">
      <alignment horizontal="center" vertical="center" wrapText="1"/>
    </xf>
    <xf numFmtId="0" fontId="52" fillId="0" borderId="25" xfId="5" applyFont="1" applyFill="1" applyBorder="1" applyAlignment="1">
      <alignment horizontal="center" vertical="center" wrapText="1"/>
    </xf>
    <xf numFmtId="0" fontId="54" fillId="0" borderId="27" xfId="5" applyFont="1" applyBorder="1" applyAlignment="1">
      <alignment horizontal="justify" vertical="center" wrapText="1" readingOrder="1"/>
    </xf>
    <xf numFmtId="0" fontId="54" fillId="0" borderId="26" xfId="5" applyFont="1" applyBorder="1" applyAlignment="1">
      <alignment horizontal="justify" vertical="center" wrapText="1" readingOrder="1"/>
    </xf>
    <xf numFmtId="0" fontId="54" fillId="0" borderId="25" xfId="5" applyFont="1" applyBorder="1" applyAlignment="1">
      <alignment horizontal="justify" vertical="center" wrapText="1" readingOrder="1"/>
    </xf>
    <xf numFmtId="0" fontId="54" fillId="0" borderId="27" xfId="5" applyFont="1" applyFill="1" applyBorder="1" applyAlignment="1">
      <alignment horizontal="justify" vertical="center" wrapText="1" readingOrder="1"/>
    </xf>
    <xf numFmtId="0" fontId="54" fillId="0" borderId="26" xfId="5" applyFont="1" applyFill="1" applyBorder="1" applyAlignment="1">
      <alignment horizontal="justify" vertical="center" wrapText="1" readingOrder="1"/>
    </xf>
    <xf numFmtId="0" fontId="54" fillId="0" borderId="25" xfId="5" applyFont="1" applyFill="1" applyBorder="1" applyAlignment="1">
      <alignment horizontal="justify" vertical="center" wrapText="1" readingOrder="1"/>
    </xf>
    <xf numFmtId="0" fontId="52" fillId="0" borderId="27" xfId="5" applyFont="1" applyFill="1" applyBorder="1" applyAlignment="1">
      <alignment horizontal="left" vertical="center" wrapText="1"/>
    </xf>
    <xf numFmtId="0" fontId="52" fillId="0" borderId="26" xfId="5" applyFont="1" applyFill="1" applyBorder="1" applyAlignment="1">
      <alignment horizontal="left" vertical="center" wrapText="1"/>
    </xf>
    <xf numFmtId="0" fontId="52" fillId="0" borderId="25" xfId="5" applyFont="1" applyFill="1" applyBorder="1" applyAlignment="1">
      <alignment horizontal="left" vertical="center" wrapText="1"/>
    </xf>
    <xf numFmtId="0" fontId="21" fillId="24" borderId="1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0" fontId="52" fillId="0" borderId="24" xfId="5" applyFont="1" applyFill="1" applyBorder="1" applyAlignment="1">
      <alignment horizontal="center" vertical="center" wrapText="1"/>
    </xf>
    <xf numFmtId="0" fontId="50" fillId="35" borderId="17" xfId="0" applyFont="1" applyFill="1" applyBorder="1" applyAlignment="1">
      <alignment horizontal="center" vertical="center" wrapText="1"/>
    </xf>
    <xf numFmtId="0" fontId="50" fillId="35" borderId="19" xfId="0" applyFont="1" applyFill="1" applyBorder="1" applyAlignment="1">
      <alignment horizontal="center" vertical="center" wrapText="1"/>
    </xf>
    <xf numFmtId="0" fontId="47" fillId="38" borderId="17" xfId="0" applyFont="1" applyFill="1" applyBorder="1" applyAlignment="1">
      <alignment horizontal="center" vertical="center" wrapText="1"/>
    </xf>
    <xf numFmtId="0" fontId="47" fillId="38" borderId="19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46" fillId="37" borderId="17" xfId="0" applyFont="1" applyFill="1" applyBorder="1" applyAlignment="1">
      <alignment horizontal="center" vertical="center" wrapText="1"/>
    </xf>
    <xf numFmtId="0" fontId="46" fillId="37" borderId="19" xfId="0" applyFont="1" applyFill="1" applyBorder="1" applyAlignment="1">
      <alignment horizontal="center" vertical="center" wrapText="1"/>
    </xf>
    <xf numFmtId="0" fontId="49" fillId="39" borderId="17" xfId="0" applyFont="1" applyFill="1" applyBorder="1" applyAlignment="1">
      <alignment horizontal="center" vertical="center" wrapText="1"/>
    </xf>
    <xf numFmtId="0" fontId="49" fillId="39" borderId="19" xfId="0" applyFont="1" applyFill="1" applyBorder="1" applyAlignment="1">
      <alignment horizontal="center" vertical="center" wrapText="1"/>
    </xf>
    <xf numFmtId="0" fontId="48" fillId="32" borderId="46" xfId="5" applyFont="1" applyFill="1" applyBorder="1" applyAlignment="1">
      <alignment horizontal="center" vertical="center"/>
    </xf>
    <xf numFmtId="0" fontId="48" fillId="32" borderId="13" xfId="5" applyFont="1" applyFill="1" applyBorder="1" applyAlignment="1">
      <alignment horizontal="center" vertical="center"/>
    </xf>
    <xf numFmtId="0" fontId="48" fillId="32" borderId="12" xfId="5" applyFont="1" applyFill="1" applyBorder="1" applyAlignment="1">
      <alignment horizontal="center" vertical="center"/>
    </xf>
    <xf numFmtId="0" fontId="44" fillId="40" borderId="46" xfId="5" applyFont="1" applyFill="1" applyBorder="1" applyAlignment="1">
      <alignment horizontal="center" vertical="center"/>
    </xf>
    <xf numFmtId="0" fontId="44" fillId="40" borderId="13" xfId="5" applyFont="1" applyFill="1" applyBorder="1" applyAlignment="1">
      <alignment horizontal="center" vertical="center"/>
    </xf>
    <xf numFmtId="0" fontId="44" fillId="40" borderId="12" xfId="5" applyFont="1" applyFill="1" applyBorder="1" applyAlignment="1">
      <alignment horizontal="center" vertical="center"/>
    </xf>
    <xf numFmtId="0" fontId="44" fillId="35" borderId="49" xfId="5" applyFont="1" applyFill="1" applyBorder="1" applyAlignment="1">
      <alignment horizontal="center" vertical="center"/>
    </xf>
    <xf numFmtId="0" fontId="44" fillId="35" borderId="50" xfId="5" applyFont="1" applyFill="1" applyBorder="1" applyAlignment="1">
      <alignment horizontal="center" vertical="center"/>
    </xf>
    <xf numFmtId="0" fontId="44" fillId="35" borderId="51" xfId="5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30" fillId="34" borderId="17" xfId="5" applyFont="1" applyFill="1" applyBorder="1" applyAlignment="1">
      <alignment horizontal="center" vertical="center"/>
    </xf>
    <xf numFmtId="0" fontId="30" fillId="34" borderId="18" xfId="5" applyFont="1" applyFill="1" applyBorder="1" applyAlignment="1">
      <alignment horizontal="center" vertical="center"/>
    </xf>
    <xf numFmtId="0" fontId="30" fillId="34" borderId="19" xfId="5" applyFont="1" applyFill="1" applyBorder="1" applyAlignment="1">
      <alignment horizontal="center" vertical="center"/>
    </xf>
    <xf numFmtId="0" fontId="48" fillId="0" borderId="39" xfId="5" applyFont="1" applyFill="1" applyBorder="1" applyAlignment="1">
      <alignment horizontal="center" vertical="center" wrapText="1"/>
    </xf>
    <xf numFmtId="0" fontId="48" fillId="0" borderId="40" xfId="5" applyFont="1" applyFill="1" applyBorder="1" applyAlignment="1">
      <alignment horizontal="center" vertical="center" wrapText="1"/>
    </xf>
    <xf numFmtId="0" fontId="48" fillId="0" borderId="41" xfId="5" applyFont="1" applyFill="1" applyBorder="1" applyAlignment="1">
      <alignment horizontal="center" vertical="center" wrapText="1"/>
    </xf>
    <xf numFmtId="0" fontId="45" fillId="32" borderId="46" xfId="0" applyFont="1" applyFill="1" applyBorder="1" applyAlignment="1">
      <alignment horizontal="center" vertical="center" wrapText="1"/>
    </xf>
    <xf numFmtId="0" fontId="45" fillId="32" borderId="13" xfId="0" applyFont="1" applyFill="1" applyBorder="1" applyAlignment="1">
      <alignment horizontal="center" vertical="center" wrapText="1"/>
    </xf>
    <xf numFmtId="0" fontId="45" fillId="32" borderId="12" xfId="0" applyFont="1" applyFill="1" applyBorder="1" applyAlignment="1">
      <alignment horizontal="center" vertical="center" wrapText="1"/>
    </xf>
    <xf numFmtId="1" fontId="45" fillId="32" borderId="11" xfId="0" applyNumberFormat="1" applyFont="1" applyFill="1" applyBorder="1" applyAlignment="1">
      <alignment horizontal="center" vertical="center" wrapText="1"/>
    </xf>
    <xf numFmtId="1" fontId="45" fillId="32" borderId="48" xfId="0" applyNumberFormat="1" applyFont="1" applyFill="1" applyBorder="1" applyAlignment="1">
      <alignment horizontal="center" vertical="center" wrapText="1"/>
    </xf>
    <xf numFmtId="0" fontId="45" fillId="32" borderId="47" xfId="0" applyFont="1" applyFill="1" applyBorder="1" applyAlignment="1">
      <alignment horizontal="center" vertical="center" wrapText="1"/>
    </xf>
    <xf numFmtId="0" fontId="45" fillId="32" borderId="1" xfId="0" applyFont="1" applyFill="1" applyBorder="1" applyAlignment="1">
      <alignment horizontal="center" vertical="center" wrapText="1"/>
    </xf>
    <xf numFmtId="17" fontId="45" fillId="32" borderId="1" xfId="0" applyNumberFormat="1" applyFont="1" applyFill="1" applyBorder="1" applyAlignment="1">
      <alignment horizontal="center" vertical="center" wrapText="1"/>
    </xf>
    <xf numFmtId="17" fontId="45" fillId="32" borderId="32" xfId="0" applyNumberFormat="1" applyFont="1" applyFill="1" applyBorder="1" applyAlignment="1">
      <alignment horizontal="center" vertical="center" wrapText="1"/>
    </xf>
    <xf numFmtId="0" fontId="45" fillId="36" borderId="49" xfId="0" applyFont="1" applyFill="1" applyBorder="1" applyAlignment="1">
      <alignment horizontal="center" vertical="center" wrapText="1"/>
    </xf>
    <xf numFmtId="0" fontId="45" fillId="36" borderId="50" xfId="0" applyFont="1" applyFill="1" applyBorder="1" applyAlignment="1">
      <alignment horizontal="center" vertical="center" wrapText="1"/>
    </xf>
    <xf numFmtId="0" fontId="45" fillId="36" borderId="51" xfId="0" applyFont="1" applyFill="1" applyBorder="1" applyAlignment="1">
      <alignment horizontal="center" vertical="center" wrapText="1"/>
    </xf>
    <xf numFmtId="0" fontId="45" fillId="36" borderId="52" xfId="0" applyFont="1" applyFill="1" applyBorder="1" applyAlignment="1">
      <alignment horizontal="center" vertical="center" wrapText="1"/>
    </xf>
    <xf numFmtId="0" fontId="45" fillId="36" borderId="53" xfId="0" applyFont="1" applyFill="1" applyBorder="1" applyAlignment="1">
      <alignment horizontal="center" vertical="center" wrapText="1"/>
    </xf>
    <xf numFmtId="0" fontId="45" fillId="36" borderId="54" xfId="0" applyFont="1" applyFill="1" applyBorder="1" applyAlignment="1">
      <alignment horizontal="center" vertical="center" wrapText="1"/>
    </xf>
    <xf numFmtId="0" fontId="45" fillId="36" borderId="33" xfId="0" applyFont="1" applyFill="1" applyBorder="1" applyAlignment="1">
      <alignment horizontal="center" vertical="center" wrapText="1"/>
    </xf>
    <xf numFmtId="0" fontId="45" fillId="36" borderId="34" xfId="0" applyFont="1" applyFill="1" applyBorder="1" applyAlignment="1">
      <alignment horizontal="center" vertical="center" wrapText="1"/>
    </xf>
    <xf numFmtId="0" fontId="44" fillId="35" borderId="46" xfId="0" applyFont="1" applyFill="1" applyBorder="1" applyAlignment="1">
      <alignment horizontal="center" vertical="center" wrapText="1"/>
    </xf>
    <xf numFmtId="0" fontId="44" fillId="35" borderId="13" xfId="0" applyFont="1" applyFill="1" applyBorder="1" applyAlignment="1">
      <alignment horizontal="center" vertical="center" wrapText="1"/>
    </xf>
    <xf numFmtId="0" fontId="44" fillId="35" borderId="12" xfId="0" applyFont="1" applyFill="1" applyBorder="1" applyAlignment="1">
      <alignment horizontal="center" vertical="center" wrapText="1"/>
    </xf>
    <xf numFmtId="0" fontId="44" fillId="35" borderId="1" xfId="0" applyFont="1" applyFill="1" applyBorder="1" applyAlignment="1">
      <alignment horizontal="center" vertical="center" wrapText="1"/>
    </xf>
    <xf numFmtId="0" fontId="44" fillId="35" borderId="32" xfId="0" applyFont="1" applyFill="1" applyBorder="1" applyAlignment="1">
      <alignment horizontal="center" vertical="center" wrapText="1"/>
    </xf>
    <xf numFmtId="0" fontId="0" fillId="0" borderId="12" xfId="0" applyBorder="1"/>
    <xf numFmtId="0" fontId="45" fillId="25" borderId="46" xfId="0" applyFont="1" applyFill="1" applyBorder="1" applyAlignment="1">
      <alignment horizontal="center" vertical="center" wrapText="1"/>
    </xf>
    <xf numFmtId="0" fontId="45" fillId="25" borderId="13" xfId="0" applyFont="1" applyFill="1" applyBorder="1" applyAlignment="1">
      <alignment horizontal="center" vertical="center" wrapText="1"/>
    </xf>
    <xf numFmtId="0" fontId="45" fillId="25" borderId="12" xfId="0" applyFont="1" applyFill="1" applyBorder="1" applyAlignment="1">
      <alignment horizontal="center" vertical="center" wrapText="1"/>
    </xf>
    <xf numFmtId="0" fontId="45" fillId="25" borderId="1" xfId="0" applyFont="1" applyFill="1" applyBorder="1" applyAlignment="1">
      <alignment horizontal="center" vertical="center" wrapText="1"/>
    </xf>
    <xf numFmtId="0" fontId="45" fillId="25" borderId="32" xfId="0" applyFont="1" applyFill="1" applyBorder="1" applyAlignment="1">
      <alignment horizontal="center" vertical="center" wrapText="1"/>
    </xf>
    <xf numFmtId="0" fontId="45" fillId="25" borderId="47" xfId="0" applyFont="1" applyFill="1" applyBorder="1" applyAlignment="1">
      <alignment horizontal="center" vertical="center" wrapText="1"/>
    </xf>
    <xf numFmtId="0" fontId="43" fillId="33" borderId="37" xfId="0" applyFont="1" applyFill="1" applyBorder="1" applyAlignment="1">
      <alignment horizontal="center" vertical="center"/>
    </xf>
    <xf numFmtId="0" fontId="43" fillId="33" borderId="38" xfId="0" applyFont="1" applyFill="1" applyBorder="1" applyAlignment="1">
      <alignment horizontal="center" vertical="center"/>
    </xf>
    <xf numFmtId="0" fontId="30" fillId="34" borderId="39" xfId="0" applyFont="1" applyFill="1" applyBorder="1" applyAlignment="1">
      <alignment horizontal="center" vertical="center" wrapText="1"/>
    </xf>
    <xf numFmtId="0" fontId="30" fillId="34" borderId="40" xfId="0" applyFont="1" applyFill="1" applyBorder="1" applyAlignment="1">
      <alignment horizontal="center" vertical="center" wrapText="1"/>
    </xf>
    <xf numFmtId="0" fontId="30" fillId="34" borderId="41" xfId="0" applyFont="1" applyFill="1" applyBorder="1" applyAlignment="1">
      <alignment horizontal="center" vertical="center" wrapText="1"/>
    </xf>
    <xf numFmtId="0" fontId="30" fillId="34" borderId="25" xfId="0" applyFont="1" applyFill="1" applyBorder="1" applyAlignment="1">
      <alignment horizontal="center" vertical="center" wrapText="1"/>
    </xf>
    <xf numFmtId="0" fontId="30" fillId="34" borderId="31" xfId="0" applyFont="1" applyFill="1" applyBorder="1" applyAlignment="1">
      <alignment horizontal="center" vertical="center" wrapText="1"/>
    </xf>
    <xf numFmtId="0" fontId="30" fillId="34" borderId="42" xfId="0" applyFont="1" applyFill="1" applyBorder="1" applyAlignment="1">
      <alignment horizontal="center" vertical="top" wrapText="1"/>
    </xf>
    <xf numFmtId="0" fontId="30" fillId="34" borderId="25" xfId="0" applyFont="1" applyFill="1" applyBorder="1" applyAlignment="1">
      <alignment horizontal="center" vertical="top" wrapText="1"/>
    </xf>
    <xf numFmtId="0" fontId="43" fillId="33" borderId="44" xfId="0" applyFont="1" applyFill="1" applyBorder="1" applyAlignment="1">
      <alignment horizontal="center" vertical="center"/>
    </xf>
    <xf numFmtId="0" fontId="43" fillId="33" borderId="45" xfId="0" applyFont="1" applyFill="1" applyBorder="1" applyAlignment="1">
      <alignment horizontal="center" vertical="center"/>
    </xf>
    <xf numFmtId="0" fontId="30" fillId="32" borderId="30" xfId="5" applyFont="1" applyFill="1" applyBorder="1" applyAlignment="1">
      <alignment horizontal="center" vertical="center"/>
    </xf>
    <xf numFmtId="0" fontId="30" fillId="32" borderId="22" xfId="5" applyFont="1" applyFill="1" applyBorder="1" applyAlignment="1">
      <alignment horizontal="center" vertical="center"/>
    </xf>
    <xf numFmtId="0" fontId="30" fillId="32" borderId="23" xfId="5" applyFont="1" applyFill="1" applyBorder="1" applyAlignment="1">
      <alignment horizontal="center" vertical="center"/>
    </xf>
    <xf numFmtId="0" fontId="42" fillId="33" borderId="35" xfId="0" applyFont="1" applyFill="1" applyBorder="1" applyAlignment="1">
      <alignment horizontal="center" vertical="center"/>
    </xf>
    <xf numFmtId="0" fontId="42" fillId="33" borderId="36" xfId="0" applyFont="1" applyFill="1" applyBorder="1" applyAlignment="1">
      <alignment horizontal="center" vertical="center"/>
    </xf>
    <xf numFmtId="0" fontId="42" fillId="33" borderId="43" xfId="0" applyFont="1" applyFill="1" applyBorder="1" applyAlignment="1">
      <alignment horizontal="center" vertical="center"/>
    </xf>
    <xf numFmtId="0" fontId="42" fillId="33" borderId="4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3" fillId="0" borderId="1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0" fontId="36" fillId="24" borderId="1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0" fontId="64" fillId="0" borderId="66" xfId="0" applyFont="1" applyBorder="1" applyAlignment="1">
      <alignment horizontal="left" vertical="center"/>
    </xf>
    <xf numFmtId="0" fontId="64" fillId="0" borderId="67" xfId="0" applyFont="1" applyBorder="1" applyAlignment="1">
      <alignment horizontal="left" vertical="center"/>
    </xf>
    <xf numFmtId="0" fontId="64" fillId="0" borderId="1" xfId="0" applyFont="1" applyBorder="1" applyAlignment="1">
      <alignment horizontal="left" vertical="center" wrapText="1"/>
    </xf>
    <xf numFmtId="0" fontId="64" fillId="0" borderId="32" xfId="0" applyFont="1" applyBorder="1" applyAlignment="1">
      <alignment horizontal="left" vertical="center" wrapText="1"/>
    </xf>
    <xf numFmtId="0" fontId="61" fillId="0" borderId="57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1" fillId="0" borderId="62" xfId="0" applyFont="1" applyBorder="1" applyAlignment="1">
      <alignment horizontal="left" vertical="center" wrapText="1"/>
    </xf>
    <xf numFmtId="0" fontId="61" fillId="0" borderId="63" xfId="0" applyFont="1" applyBorder="1" applyAlignment="1">
      <alignment horizontal="left" vertical="center" wrapText="1"/>
    </xf>
    <xf numFmtId="0" fontId="61" fillId="0" borderId="64" xfId="0" applyFont="1" applyBorder="1" applyAlignment="1">
      <alignment horizontal="left" vertical="center" wrapText="1"/>
    </xf>
    <xf numFmtId="0" fontId="61" fillId="0" borderId="49" xfId="0" applyFont="1" applyBorder="1" applyAlignment="1">
      <alignment horizontal="left"/>
    </xf>
    <xf numFmtId="0" fontId="61" fillId="0" borderId="50" xfId="0" applyFont="1" applyBorder="1" applyAlignment="1">
      <alignment horizontal="left"/>
    </xf>
    <xf numFmtId="0" fontId="61" fillId="0" borderId="51" xfId="0" applyFont="1" applyBorder="1" applyAlignment="1">
      <alignment horizontal="left"/>
    </xf>
    <xf numFmtId="0" fontId="64" fillId="41" borderId="17" xfId="0" applyFont="1" applyFill="1" applyBorder="1" applyAlignment="1">
      <alignment horizontal="center"/>
    </xf>
    <xf numFmtId="0" fontId="64" fillId="41" borderId="18" xfId="0" applyFont="1" applyFill="1" applyBorder="1" applyAlignment="1">
      <alignment horizontal="center"/>
    </xf>
    <xf numFmtId="0" fontId="64" fillId="41" borderId="19" xfId="0" applyFont="1" applyFill="1" applyBorder="1" applyAlignment="1">
      <alignment horizontal="center"/>
    </xf>
    <xf numFmtId="0" fontId="61" fillId="0" borderId="15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left" vertical="center"/>
    </xf>
    <xf numFmtId="0" fontId="61" fillId="0" borderId="18" xfId="0" applyFont="1" applyBorder="1" applyAlignment="1">
      <alignment horizontal="left" vertical="center"/>
    </xf>
    <xf numFmtId="0" fontId="61" fillId="0" borderId="68" xfId="0" applyFont="1" applyBorder="1" applyAlignment="1">
      <alignment horizontal="left" vertical="center"/>
    </xf>
    <xf numFmtId="0" fontId="61" fillId="0" borderId="17" xfId="0" applyFont="1" applyBorder="1" applyAlignment="1">
      <alignment horizontal="left" vertical="center" wrapText="1"/>
    </xf>
    <xf numFmtId="0" fontId="61" fillId="0" borderId="18" xfId="0" applyFont="1" applyBorder="1" applyAlignment="1">
      <alignment horizontal="left" vertical="center" wrapText="1"/>
    </xf>
    <xf numFmtId="0" fontId="61" fillId="0" borderId="68" xfId="0" applyFont="1" applyBorder="1" applyAlignment="1">
      <alignment horizontal="left" vertical="center" wrapText="1"/>
    </xf>
  </cellXfs>
  <cellStyles count="11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Énfasis1 2" xfId="12"/>
    <cellStyle name="20% - Énfasis2 2" xfId="13"/>
    <cellStyle name="20% - Énfasis3 2" xfId="14"/>
    <cellStyle name="20% - Énfasis4 2" xfId="15"/>
    <cellStyle name="20% - Énfasis5 2" xfId="16"/>
    <cellStyle name="20% - Énfasis6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40% - Énfasis1 2" xfId="24"/>
    <cellStyle name="40% - Énfasis2 2" xfId="25"/>
    <cellStyle name="40% - Énfasis3 2" xfId="26"/>
    <cellStyle name="40% - Énfasis4 2" xfId="27"/>
    <cellStyle name="40% - Énfasis5 2" xfId="28"/>
    <cellStyle name="40% - Énfasis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" xfId="48"/>
    <cellStyle name="Buena 2" xfId="49"/>
    <cellStyle name="Calculation" xfId="50"/>
    <cellStyle name="Cálculo 2" xfId="51"/>
    <cellStyle name="Celda de comprobación 2" xfId="52"/>
    <cellStyle name="Celda vinculada 2" xfId="53"/>
    <cellStyle name="Check Cell" xfId="54"/>
    <cellStyle name="Encabezado 4 2" xfId="55"/>
    <cellStyle name="Énfasis1 2" xfId="56"/>
    <cellStyle name="Énfasis2 2" xfId="57"/>
    <cellStyle name="Énfasis3 2" xfId="58"/>
    <cellStyle name="Énfasis4 2" xfId="59"/>
    <cellStyle name="Énfasis5 2" xfId="60"/>
    <cellStyle name="Énfasis6 2" xfId="61"/>
    <cellStyle name="Entrada 2" xfId="62"/>
    <cellStyle name="Explanatory Text" xfId="63"/>
    <cellStyle name="Good" xfId="64"/>
    <cellStyle name="Heading 1" xfId="65"/>
    <cellStyle name="Heading 2" xfId="66"/>
    <cellStyle name="Heading 3" xfId="67"/>
    <cellStyle name="Heading 4" xfId="68"/>
    <cellStyle name="Incorrecto 2" xfId="69"/>
    <cellStyle name="Input" xfId="70"/>
    <cellStyle name="Linked Cell" xfId="71"/>
    <cellStyle name="Millares [0] 2" xfId="2"/>
    <cellStyle name="Millares 2" xfId="4"/>
    <cellStyle name="Neutral 2" xfId="72"/>
    <cellStyle name="Neutral 3" xfId="73"/>
    <cellStyle name="Neutral 4" xfId="74"/>
    <cellStyle name="Neutral 5" xfId="75"/>
    <cellStyle name="Neutral 6" xfId="76"/>
    <cellStyle name="Neutral 7" xfId="77"/>
    <cellStyle name="Neutral 8" xfId="78"/>
    <cellStyle name="Neutral 9" xfId="79"/>
    <cellStyle name="Normal" xfId="0" builtinId="0"/>
    <cellStyle name="Normal 2" xfId="3"/>
    <cellStyle name="Normal 2 2" xfId="5"/>
    <cellStyle name="Normal 2 2 2" xfId="80"/>
    <cellStyle name="Normal 2 2_CAUCA" xfId="81"/>
    <cellStyle name="Normal 2 3" xfId="82"/>
    <cellStyle name="Normal 2 4" xfId="83"/>
    <cellStyle name="Normal 2 5" xfId="84"/>
    <cellStyle name="Normal 2 6" xfId="85"/>
    <cellStyle name="Normal 2 7" xfId="86"/>
    <cellStyle name="Normal 2 8" xfId="87"/>
    <cellStyle name="Normal 2_PLANTA DE PERSONAL ICA - Enero 29 Bahamón2" xfId="88"/>
    <cellStyle name="Normal 3" xfId="89"/>
    <cellStyle name="Normal 3 2" xfId="90"/>
    <cellStyle name="Normal 4" xfId="91"/>
    <cellStyle name="Normal 5" xfId="92"/>
    <cellStyle name="Normal 6" xfId="93"/>
    <cellStyle name="Normal 7" xfId="94"/>
    <cellStyle name="Normal 8" xfId="95"/>
    <cellStyle name="Normal 9" xfId="1"/>
    <cellStyle name="Normal 9 2" xfId="96"/>
    <cellStyle name="Normal_Hoja1" xfId="117"/>
    <cellStyle name="Notas 2" xfId="97"/>
    <cellStyle name="Note" xfId="98"/>
    <cellStyle name="Output" xfId="99"/>
    <cellStyle name="Salida 2" xfId="100"/>
    <cellStyle name="Texto de advertencia 2" xfId="101"/>
    <cellStyle name="Texto explicativo 2" xfId="102"/>
    <cellStyle name="Title" xfId="103"/>
    <cellStyle name="Título 1 2" xfId="104"/>
    <cellStyle name="Título 2 2" xfId="105"/>
    <cellStyle name="Título 3 2" xfId="106"/>
    <cellStyle name="Título 4" xfId="107"/>
    <cellStyle name="Total 2" xfId="108"/>
    <cellStyle name="Total 3" xfId="109"/>
    <cellStyle name="Total 4" xfId="110"/>
    <cellStyle name="Total 5" xfId="111"/>
    <cellStyle name="Total 6" xfId="112"/>
    <cellStyle name="Total 7" xfId="113"/>
    <cellStyle name="Total 8" xfId="114"/>
    <cellStyle name="Total 9" xfId="115"/>
    <cellStyle name="Warning Text" xfId="116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66675</xdr:rowOff>
    </xdr:from>
    <xdr:to>
      <xdr:col>1</xdr:col>
      <xdr:colOff>923925</xdr:colOff>
      <xdr:row>0</xdr:row>
      <xdr:rowOff>742950</xdr:rowOff>
    </xdr:to>
    <xdr:pic>
      <xdr:nvPicPr>
        <xdr:cNvPr id="4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66675"/>
          <a:ext cx="1352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66675</xdr:rowOff>
    </xdr:from>
    <xdr:to>
      <xdr:col>1</xdr:col>
      <xdr:colOff>923925</xdr:colOff>
      <xdr:row>0</xdr:row>
      <xdr:rowOff>742950</xdr:rowOff>
    </xdr:to>
    <xdr:pic>
      <xdr:nvPicPr>
        <xdr:cNvPr id="2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66675"/>
          <a:ext cx="1114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1</xdr:row>
      <xdr:rowOff>104774</xdr:rowOff>
    </xdr:to>
    <xdr:pic>
      <xdr:nvPicPr>
        <xdr:cNvPr id="2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1</xdr:row>
      <xdr:rowOff>101599</xdr:rowOff>
    </xdr:to>
    <xdr:pic>
      <xdr:nvPicPr>
        <xdr:cNvPr id="2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1009650</xdr:colOff>
      <xdr:row>1</xdr:row>
      <xdr:rowOff>101599</xdr:rowOff>
    </xdr:to>
    <xdr:pic>
      <xdr:nvPicPr>
        <xdr:cNvPr id="4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368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1</xdr:row>
      <xdr:rowOff>0</xdr:rowOff>
    </xdr:to>
    <xdr:pic>
      <xdr:nvPicPr>
        <xdr:cNvPr id="2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1</xdr:row>
      <xdr:rowOff>101599</xdr:rowOff>
    </xdr:to>
    <xdr:pic>
      <xdr:nvPicPr>
        <xdr:cNvPr id="2" name="Picture 106" descr="Nueva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9650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Y158"/>
  <sheetViews>
    <sheetView tabSelected="1" zoomScale="51" zoomScaleNormal="51" workbookViewId="0">
      <selection sqref="A1:Y1"/>
    </sheetView>
  </sheetViews>
  <sheetFormatPr baseColWidth="10" defaultRowHeight="12.75"/>
  <cols>
    <col min="1" max="1" width="11.42578125" style="11"/>
    <col min="2" max="2" width="18.42578125" style="11" customWidth="1"/>
    <col min="3" max="3" width="29.140625" style="11" customWidth="1"/>
    <col min="4" max="4" width="18.42578125" style="11" customWidth="1"/>
    <col min="5" max="5" width="34.42578125" style="11" customWidth="1"/>
    <col min="6" max="6" width="22.7109375" style="11" customWidth="1"/>
    <col min="7" max="7" width="16.7109375" style="11" customWidth="1"/>
    <col min="8" max="8" width="11.42578125" style="11"/>
    <col min="9" max="9" width="13.7109375" style="11" customWidth="1"/>
    <col min="10" max="10" width="17.140625" style="11" customWidth="1"/>
    <col min="11" max="11" width="18.42578125" style="11" customWidth="1"/>
    <col min="12" max="12" width="28.42578125" style="11" customWidth="1"/>
    <col min="13" max="13" width="14.28515625" style="11" customWidth="1"/>
    <col min="14" max="14" width="13.42578125" style="11" customWidth="1"/>
    <col min="15" max="15" width="15.42578125" style="11" customWidth="1"/>
    <col min="16" max="16" width="14.85546875" style="11" customWidth="1"/>
    <col min="17" max="17" width="14" style="11" customWidth="1"/>
    <col min="18" max="18" width="16.140625" style="11" customWidth="1"/>
    <col min="19" max="19" width="16" style="11" customWidth="1"/>
    <col min="20" max="20" width="60.140625" style="11" hidden="1" customWidth="1"/>
    <col min="21" max="21" width="20.28515625" style="11" hidden="1" customWidth="1"/>
    <col min="22" max="22" width="19.7109375" style="11" hidden="1" customWidth="1"/>
    <col min="23" max="23" width="15.85546875" style="11" hidden="1" customWidth="1"/>
    <col min="24" max="24" width="14.140625" style="11" hidden="1" customWidth="1"/>
    <col min="25" max="25" width="19.140625" style="11" hidden="1" customWidth="1"/>
    <col min="26" max="16384" width="11.42578125" style="11"/>
  </cols>
  <sheetData>
    <row r="1" spans="1:25" ht="88.5" customHeight="1" thickBot="1">
      <c r="A1" s="263" t="s">
        <v>23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5"/>
    </row>
    <row r="2" spans="1:25" ht="66" customHeight="1" thickBot="1">
      <c r="A2" s="278" t="s">
        <v>24</v>
      </c>
      <c r="B2" s="279"/>
      <c r="C2" s="279"/>
      <c r="D2" s="279"/>
      <c r="E2" s="279"/>
      <c r="F2" s="279"/>
      <c r="G2" s="280"/>
      <c r="H2" s="278" t="s">
        <v>25</v>
      </c>
      <c r="I2" s="279"/>
      <c r="J2" s="279"/>
      <c r="K2" s="280"/>
      <c r="L2" s="278" t="s">
        <v>26</v>
      </c>
      <c r="M2" s="279"/>
      <c r="N2" s="279"/>
      <c r="O2" s="279"/>
      <c r="P2" s="279"/>
      <c r="Q2" s="279"/>
      <c r="R2" s="279"/>
      <c r="S2" s="280"/>
      <c r="T2" s="261" t="s">
        <v>27</v>
      </c>
      <c r="U2" s="261"/>
      <c r="V2" s="261"/>
      <c r="W2" s="261"/>
      <c r="X2" s="261"/>
      <c r="Y2" s="262"/>
    </row>
    <row r="3" spans="1:25" ht="39" thickBot="1">
      <c r="A3" s="154" t="s">
        <v>28</v>
      </c>
      <c r="B3" s="155" t="s">
        <v>29</v>
      </c>
      <c r="C3" s="155" t="s">
        <v>30</v>
      </c>
      <c r="D3" s="155" t="s">
        <v>31</v>
      </c>
      <c r="E3" s="154" t="s">
        <v>32</v>
      </c>
      <c r="F3" s="155" t="s">
        <v>33</v>
      </c>
      <c r="G3" s="155" t="s">
        <v>34</v>
      </c>
      <c r="H3" s="155" t="s">
        <v>35</v>
      </c>
      <c r="I3" s="155" t="s">
        <v>36</v>
      </c>
      <c r="J3" s="156" t="s">
        <v>37</v>
      </c>
      <c r="K3" s="157" t="s">
        <v>38</v>
      </c>
      <c r="L3" s="155" t="s">
        <v>39</v>
      </c>
      <c r="M3" s="155" t="s">
        <v>40</v>
      </c>
      <c r="N3" s="155" t="s">
        <v>41</v>
      </c>
      <c r="O3" s="155" t="s">
        <v>42</v>
      </c>
      <c r="P3" s="158" t="s">
        <v>43</v>
      </c>
      <c r="Q3" s="155" t="s">
        <v>44</v>
      </c>
      <c r="R3" s="155" t="s">
        <v>45</v>
      </c>
      <c r="S3" s="159" t="s">
        <v>46</v>
      </c>
      <c r="T3" s="160" t="s">
        <v>47</v>
      </c>
      <c r="U3" s="10" t="s">
        <v>0</v>
      </c>
      <c r="V3" s="10" t="s">
        <v>48</v>
      </c>
      <c r="W3" s="10" t="s">
        <v>49</v>
      </c>
      <c r="X3" s="10" t="s">
        <v>50</v>
      </c>
      <c r="Y3" s="10" t="s">
        <v>51</v>
      </c>
    </row>
    <row r="4" spans="1:25" ht="330" hidden="1" customHeight="1">
      <c r="A4" s="89">
        <v>1</v>
      </c>
      <c r="B4" s="89" t="s">
        <v>52</v>
      </c>
      <c r="C4" s="281" t="s">
        <v>53</v>
      </c>
      <c r="D4" s="90" t="s">
        <v>54</v>
      </c>
      <c r="E4" s="90" t="s">
        <v>55</v>
      </c>
      <c r="F4" s="89" t="s">
        <v>56</v>
      </c>
      <c r="G4" s="90" t="s">
        <v>57</v>
      </c>
      <c r="H4" s="91">
        <v>3</v>
      </c>
      <c r="I4" s="92">
        <v>12</v>
      </c>
      <c r="J4" s="93">
        <f t="shared" ref="J4:J22" si="0">I4*H4</f>
        <v>36</v>
      </c>
      <c r="K4" s="94" t="s">
        <v>58</v>
      </c>
      <c r="L4" s="95" t="s">
        <v>59</v>
      </c>
      <c r="M4" s="96">
        <v>4</v>
      </c>
      <c r="N4" s="96">
        <v>3</v>
      </c>
      <c r="O4" s="97">
        <f>+M4*N4</f>
        <v>12</v>
      </c>
      <c r="P4" s="98" t="s">
        <v>58</v>
      </c>
      <c r="Q4" s="99">
        <v>4</v>
      </c>
      <c r="R4" s="100">
        <f>+J4/Q4</f>
        <v>9</v>
      </c>
      <c r="S4" s="101" t="s">
        <v>60</v>
      </c>
      <c r="T4" s="9"/>
      <c r="U4" s="9"/>
      <c r="V4" s="30"/>
      <c r="W4" s="30"/>
      <c r="X4" s="30"/>
      <c r="Y4" s="1"/>
    </row>
    <row r="5" spans="1:25" ht="105" hidden="1" customHeight="1">
      <c r="A5" s="89">
        <f>+A4+1</f>
        <v>2</v>
      </c>
      <c r="B5" s="89" t="s">
        <v>52</v>
      </c>
      <c r="C5" s="267"/>
      <c r="D5" s="90" t="s">
        <v>61</v>
      </c>
      <c r="E5" s="90" t="s">
        <v>62</v>
      </c>
      <c r="F5" s="89" t="s">
        <v>63</v>
      </c>
      <c r="G5" s="90" t="s">
        <v>64</v>
      </c>
      <c r="H5" s="91">
        <v>2</v>
      </c>
      <c r="I5" s="92">
        <v>9</v>
      </c>
      <c r="J5" s="93">
        <f t="shared" si="0"/>
        <v>18</v>
      </c>
      <c r="K5" s="101" t="s">
        <v>60</v>
      </c>
      <c r="L5" s="95" t="s">
        <v>65</v>
      </c>
      <c r="M5" s="96">
        <v>2</v>
      </c>
      <c r="N5" s="96">
        <v>2</v>
      </c>
      <c r="O5" s="97">
        <f t="shared" ref="O5:O66" si="1">+M5*N5</f>
        <v>4</v>
      </c>
      <c r="P5" s="98" t="s">
        <v>66</v>
      </c>
      <c r="Q5" s="99">
        <v>2</v>
      </c>
      <c r="R5" s="100">
        <f t="shared" ref="R5:R68" si="2">+J5/Q5</f>
        <v>9</v>
      </c>
      <c r="S5" s="101" t="s">
        <v>60</v>
      </c>
      <c r="T5" s="9"/>
      <c r="U5" s="9"/>
      <c r="V5" s="1"/>
      <c r="W5" s="1"/>
      <c r="X5" s="1"/>
      <c r="Y5" s="1"/>
    </row>
    <row r="6" spans="1:25" ht="135" hidden="1" customHeight="1">
      <c r="A6" s="89">
        <f t="shared" ref="A6:A69" si="3">+A5+1</f>
        <v>3</v>
      </c>
      <c r="B6" s="89" t="s">
        <v>52</v>
      </c>
      <c r="C6" s="267"/>
      <c r="D6" s="90" t="s">
        <v>67</v>
      </c>
      <c r="E6" s="90" t="s">
        <v>68</v>
      </c>
      <c r="F6" s="89" t="s">
        <v>63</v>
      </c>
      <c r="G6" s="90" t="s">
        <v>64</v>
      </c>
      <c r="H6" s="91">
        <v>3</v>
      </c>
      <c r="I6" s="92">
        <v>12</v>
      </c>
      <c r="J6" s="93">
        <f t="shared" si="0"/>
        <v>36</v>
      </c>
      <c r="K6" s="94" t="s">
        <v>782</v>
      </c>
      <c r="L6" s="95" t="s">
        <v>69</v>
      </c>
      <c r="M6" s="96">
        <v>4</v>
      </c>
      <c r="N6" s="96">
        <v>2</v>
      </c>
      <c r="O6" s="97">
        <f t="shared" si="1"/>
        <v>8</v>
      </c>
      <c r="P6" s="98" t="s">
        <v>70</v>
      </c>
      <c r="Q6" s="99">
        <v>3</v>
      </c>
      <c r="R6" s="100">
        <f t="shared" si="2"/>
        <v>12</v>
      </c>
      <c r="S6" s="101" t="s">
        <v>60</v>
      </c>
      <c r="T6" s="9"/>
      <c r="U6" s="9"/>
      <c r="V6" s="1"/>
      <c r="W6" s="1"/>
      <c r="X6" s="1"/>
      <c r="Y6" s="1"/>
    </row>
    <row r="7" spans="1:25" ht="120" hidden="1" customHeight="1">
      <c r="A7" s="89">
        <f t="shared" si="3"/>
        <v>4</v>
      </c>
      <c r="B7" s="89" t="s">
        <v>52</v>
      </c>
      <c r="C7" s="267"/>
      <c r="D7" s="90" t="s">
        <v>71</v>
      </c>
      <c r="E7" s="90" t="s">
        <v>72</v>
      </c>
      <c r="F7" s="89" t="s">
        <v>56</v>
      </c>
      <c r="G7" s="90" t="s">
        <v>73</v>
      </c>
      <c r="H7" s="91">
        <v>5</v>
      </c>
      <c r="I7" s="92">
        <v>15</v>
      </c>
      <c r="J7" s="93">
        <f t="shared" si="0"/>
        <v>75</v>
      </c>
      <c r="K7" s="102" t="s">
        <v>74</v>
      </c>
      <c r="L7" s="95" t="s">
        <v>75</v>
      </c>
      <c r="M7" s="96">
        <v>4</v>
      </c>
      <c r="N7" s="96">
        <v>2</v>
      </c>
      <c r="O7" s="97">
        <f t="shared" si="1"/>
        <v>8</v>
      </c>
      <c r="P7" s="98" t="s">
        <v>70</v>
      </c>
      <c r="Q7" s="99">
        <v>3</v>
      </c>
      <c r="R7" s="100">
        <f t="shared" si="2"/>
        <v>25</v>
      </c>
      <c r="S7" s="94" t="s">
        <v>58</v>
      </c>
      <c r="T7" s="9"/>
      <c r="U7" s="9"/>
      <c r="V7" s="1"/>
      <c r="W7" s="1"/>
      <c r="X7" s="1"/>
      <c r="Y7" s="1"/>
    </row>
    <row r="8" spans="1:25" ht="90" hidden="1" customHeight="1">
      <c r="A8" s="89">
        <f t="shared" si="3"/>
        <v>5</v>
      </c>
      <c r="B8" s="89" t="s">
        <v>52</v>
      </c>
      <c r="C8" s="267"/>
      <c r="D8" s="90" t="s">
        <v>76</v>
      </c>
      <c r="E8" s="90" t="s">
        <v>77</v>
      </c>
      <c r="F8" s="89" t="s">
        <v>56</v>
      </c>
      <c r="G8" s="90" t="s">
        <v>78</v>
      </c>
      <c r="H8" s="91">
        <v>3</v>
      </c>
      <c r="I8" s="92">
        <v>12</v>
      </c>
      <c r="J8" s="93">
        <f t="shared" si="0"/>
        <v>36</v>
      </c>
      <c r="K8" s="94" t="s">
        <v>58</v>
      </c>
      <c r="L8" s="95" t="s">
        <v>79</v>
      </c>
      <c r="M8" s="96">
        <v>2</v>
      </c>
      <c r="N8" s="96">
        <v>2</v>
      </c>
      <c r="O8" s="97">
        <f t="shared" si="1"/>
        <v>4</v>
      </c>
      <c r="P8" s="98" t="s">
        <v>66</v>
      </c>
      <c r="Q8" s="99">
        <v>2</v>
      </c>
      <c r="R8" s="100">
        <f t="shared" si="2"/>
        <v>18</v>
      </c>
      <c r="S8" s="101" t="s">
        <v>60</v>
      </c>
      <c r="T8" s="9"/>
      <c r="U8" s="9"/>
      <c r="V8" s="1"/>
      <c r="W8" s="1"/>
      <c r="X8" s="1"/>
      <c r="Y8" s="1"/>
    </row>
    <row r="9" spans="1:25" ht="240" hidden="1" customHeight="1">
      <c r="A9" s="89">
        <f t="shared" si="3"/>
        <v>6</v>
      </c>
      <c r="B9" s="89" t="s">
        <v>52</v>
      </c>
      <c r="C9" s="268"/>
      <c r="D9" s="90" t="s">
        <v>80</v>
      </c>
      <c r="E9" s="90" t="s">
        <v>81</v>
      </c>
      <c r="F9" s="89" t="s">
        <v>82</v>
      </c>
      <c r="G9" s="90" t="s">
        <v>83</v>
      </c>
      <c r="H9" s="91">
        <v>2</v>
      </c>
      <c r="I9" s="92">
        <v>9</v>
      </c>
      <c r="J9" s="93">
        <f t="shared" si="0"/>
        <v>18</v>
      </c>
      <c r="K9" s="101" t="s">
        <v>60</v>
      </c>
      <c r="L9" s="95" t="s">
        <v>84</v>
      </c>
      <c r="M9" s="96">
        <v>4</v>
      </c>
      <c r="N9" s="96">
        <v>2</v>
      </c>
      <c r="O9" s="97">
        <f t="shared" si="1"/>
        <v>8</v>
      </c>
      <c r="P9" s="98" t="s">
        <v>70</v>
      </c>
      <c r="Q9" s="99">
        <v>3</v>
      </c>
      <c r="R9" s="100">
        <f t="shared" si="2"/>
        <v>6</v>
      </c>
      <c r="S9" s="103" t="s">
        <v>66</v>
      </c>
      <c r="T9" s="150"/>
      <c r="U9" s="151"/>
      <c r="V9" s="152"/>
      <c r="W9" s="153"/>
      <c r="X9" s="152"/>
      <c r="Y9" s="149"/>
    </row>
    <row r="10" spans="1:25" ht="135" hidden="1" customHeight="1">
      <c r="A10" s="89">
        <f t="shared" si="3"/>
        <v>7</v>
      </c>
      <c r="B10" s="89" t="s">
        <v>85</v>
      </c>
      <c r="C10" s="266" t="s">
        <v>86</v>
      </c>
      <c r="D10" s="90" t="s">
        <v>87</v>
      </c>
      <c r="E10" s="90" t="s">
        <v>88</v>
      </c>
      <c r="F10" s="89" t="s">
        <v>56</v>
      </c>
      <c r="G10" s="90" t="s">
        <v>89</v>
      </c>
      <c r="H10" s="91">
        <v>4</v>
      </c>
      <c r="I10" s="92">
        <v>15</v>
      </c>
      <c r="J10" s="93">
        <f t="shared" si="0"/>
        <v>60</v>
      </c>
      <c r="K10" s="102" t="s">
        <v>74</v>
      </c>
      <c r="L10" s="95" t="s">
        <v>90</v>
      </c>
      <c r="M10" s="96">
        <v>4</v>
      </c>
      <c r="N10" s="96">
        <v>3</v>
      </c>
      <c r="O10" s="96">
        <f t="shared" si="1"/>
        <v>12</v>
      </c>
      <c r="P10" s="98" t="s">
        <v>58</v>
      </c>
      <c r="Q10" s="99">
        <v>4</v>
      </c>
      <c r="R10" s="100">
        <f t="shared" si="2"/>
        <v>15</v>
      </c>
      <c r="S10" s="101" t="s">
        <v>60</v>
      </c>
      <c r="T10" s="150"/>
      <c r="U10" s="151"/>
      <c r="V10" s="152"/>
      <c r="W10" s="153"/>
      <c r="X10" s="152"/>
      <c r="Y10" s="149"/>
    </row>
    <row r="11" spans="1:25" ht="105" hidden="1" customHeight="1">
      <c r="A11" s="89">
        <f t="shared" si="3"/>
        <v>8</v>
      </c>
      <c r="B11" s="89" t="s">
        <v>85</v>
      </c>
      <c r="C11" s="267"/>
      <c r="D11" s="90" t="s">
        <v>91</v>
      </c>
      <c r="E11" s="90" t="s">
        <v>92</v>
      </c>
      <c r="F11" s="89" t="s">
        <v>56</v>
      </c>
      <c r="G11" s="90" t="s">
        <v>93</v>
      </c>
      <c r="H11" s="91">
        <v>3</v>
      </c>
      <c r="I11" s="92">
        <v>12</v>
      </c>
      <c r="J11" s="93">
        <f t="shared" si="0"/>
        <v>36</v>
      </c>
      <c r="K11" s="94" t="s">
        <v>58</v>
      </c>
      <c r="L11" s="95" t="s">
        <v>94</v>
      </c>
      <c r="M11" s="96">
        <v>4</v>
      </c>
      <c r="N11" s="96">
        <v>2</v>
      </c>
      <c r="O11" s="96">
        <f t="shared" si="1"/>
        <v>8</v>
      </c>
      <c r="P11" s="98" t="s">
        <v>70</v>
      </c>
      <c r="Q11" s="99">
        <v>4</v>
      </c>
      <c r="R11" s="100">
        <f t="shared" si="2"/>
        <v>9</v>
      </c>
      <c r="S11" s="101" t="s">
        <v>60</v>
      </c>
      <c r="T11" s="150"/>
      <c r="U11" s="151"/>
      <c r="V11" s="152"/>
      <c r="W11" s="153"/>
      <c r="X11" s="152"/>
      <c r="Y11" s="149"/>
    </row>
    <row r="12" spans="1:25" ht="90" hidden="1" customHeight="1">
      <c r="A12" s="89">
        <f t="shared" si="3"/>
        <v>9</v>
      </c>
      <c r="B12" s="89" t="s">
        <v>85</v>
      </c>
      <c r="C12" s="267"/>
      <c r="D12" s="90" t="s">
        <v>95</v>
      </c>
      <c r="E12" s="90" t="s">
        <v>96</v>
      </c>
      <c r="F12" s="89" t="s">
        <v>97</v>
      </c>
      <c r="G12" s="90" t="s">
        <v>98</v>
      </c>
      <c r="H12" s="91">
        <v>3</v>
      </c>
      <c r="I12" s="92">
        <v>12</v>
      </c>
      <c r="J12" s="93">
        <f t="shared" si="0"/>
        <v>36</v>
      </c>
      <c r="K12" s="94" t="s">
        <v>58</v>
      </c>
      <c r="L12" s="95" t="s">
        <v>99</v>
      </c>
      <c r="M12" s="96">
        <v>4</v>
      </c>
      <c r="N12" s="96">
        <v>2</v>
      </c>
      <c r="O12" s="96">
        <f t="shared" si="1"/>
        <v>8</v>
      </c>
      <c r="P12" s="98" t="s">
        <v>70</v>
      </c>
      <c r="Q12" s="99">
        <v>4</v>
      </c>
      <c r="R12" s="100">
        <f t="shared" si="2"/>
        <v>9</v>
      </c>
      <c r="S12" s="101" t="s">
        <v>60</v>
      </c>
      <c r="T12" s="150"/>
      <c r="U12" s="151"/>
      <c r="V12" s="152"/>
      <c r="W12" s="153"/>
      <c r="X12" s="152"/>
      <c r="Y12" s="149"/>
    </row>
    <row r="13" spans="1:25" ht="135" hidden="1" customHeight="1">
      <c r="A13" s="89">
        <f t="shared" si="3"/>
        <v>10</v>
      </c>
      <c r="B13" s="89" t="s">
        <v>85</v>
      </c>
      <c r="C13" s="267"/>
      <c r="D13" s="90" t="s">
        <v>100</v>
      </c>
      <c r="E13" s="90" t="s">
        <v>101</v>
      </c>
      <c r="F13" s="89" t="s">
        <v>97</v>
      </c>
      <c r="G13" s="90" t="s">
        <v>102</v>
      </c>
      <c r="H13" s="91">
        <v>1</v>
      </c>
      <c r="I13" s="92">
        <v>9</v>
      </c>
      <c r="J13" s="93">
        <f t="shared" si="0"/>
        <v>9</v>
      </c>
      <c r="K13" s="103" t="s">
        <v>66</v>
      </c>
      <c r="L13" s="95" t="s">
        <v>103</v>
      </c>
      <c r="M13" s="96">
        <v>4</v>
      </c>
      <c r="N13" s="96">
        <v>1</v>
      </c>
      <c r="O13" s="96">
        <f t="shared" si="1"/>
        <v>4</v>
      </c>
      <c r="P13" s="98" t="s">
        <v>66</v>
      </c>
      <c r="Q13" s="99">
        <v>2</v>
      </c>
      <c r="R13" s="100">
        <f t="shared" si="2"/>
        <v>4.5</v>
      </c>
      <c r="S13" s="103" t="s">
        <v>66</v>
      </c>
      <c r="T13" s="150"/>
      <c r="U13" s="151"/>
      <c r="V13" s="152"/>
      <c r="W13" s="153"/>
      <c r="X13" s="152"/>
      <c r="Y13" s="149"/>
    </row>
    <row r="14" spans="1:25" ht="90" hidden="1" customHeight="1">
      <c r="A14" s="89">
        <f t="shared" si="3"/>
        <v>11</v>
      </c>
      <c r="B14" s="89" t="s">
        <v>85</v>
      </c>
      <c r="C14" s="267"/>
      <c r="D14" s="90" t="s">
        <v>104</v>
      </c>
      <c r="E14" s="90" t="s">
        <v>105</v>
      </c>
      <c r="F14" s="89" t="s">
        <v>63</v>
      </c>
      <c r="G14" s="90" t="s">
        <v>106</v>
      </c>
      <c r="H14" s="91">
        <v>2</v>
      </c>
      <c r="I14" s="92">
        <v>9</v>
      </c>
      <c r="J14" s="93">
        <f t="shared" si="0"/>
        <v>18</v>
      </c>
      <c r="K14" s="101" t="s">
        <v>60</v>
      </c>
      <c r="L14" s="95" t="s">
        <v>107</v>
      </c>
      <c r="M14" s="96">
        <v>3</v>
      </c>
      <c r="N14" s="96">
        <v>3</v>
      </c>
      <c r="O14" s="96">
        <f t="shared" si="1"/>
        <v>9</v>
      </c>
      <c r="P14" s="98" t="s">
        <v>58</v>
      </c>
      <c r="Q14" s="99">
        <v>4</v>
      </c>
      <c r="R14" s="100">
        <f t="shared" si="2"/>
        <v>4.5</v>
      </c>
      <c r="S14" s="103" t="s">
        <v>66</v>
      </c>
      <c r="T14" s="150"/>
      <c r="U14" s="151"/>
      <c r="V14" s="152"/>
      <c r="W14" s="153"/>
      <c r="X14" s="152"/>
      <c r="Y14" s="149"/>
    </row>
    <row r="15" spans="1:25" ht="90" hidden="1" customHeight="1">
      <c r="A15" s="89">
        <f t="shared" si="3"/>
        <v>12</v>
      </c>
      <c r="B15" s="89" t="s">
        <v>85</v>
      </c>
      <c r="C15" s="267"/>
      <c r="D15" s="90" t="s">
        <v>108</v>
      </c>
      <c r="E15" s="90" t="s">
        <v>109</v>
      </c>
      <c r="F15" s="89" t="s">
        <v>63</v>
      </c>
      <c r="G15" s="90" t="s">
        <v>110</v>
      </c>
      <c r="H15" s="91">
        <v>3</v>
      </c>
      <c r="I15" s="92">
        <v>12</v>
      </c>
      <c r="J15" s="93">
        <f t="shared" si="0"/>
        <v>36</v>
      </c>
      <c r="K15" s="94" t="s">
        <v>58</v>
      </c>
      <c r="L15" s="95" t="s">
        <v>111</v>
      </c>
      <c r="M15" s="96">
        <v>4</v>
      </c>
      <c r="N15" s="96">
        <v>2</v>
      </c>
      <c r="O15" s="96">
        <f t="shared" si="1"/>
        <v>8</v>
      </c>
      <c r="P15" s="98" t="s">
        <v>70</v>
      </c>
      <c r="Q15" s="99">
        <v>3</v>
      </c>
      <c r="R15" s="100">
        <f t="shared" si="2"/>
        <v>12</v>
      </c>
      <c r="S15" s="101" t="s">
        <v>60</v>
      </c>
      <c r="T15" s="150"/>
      <c r="U15" s="151"/>
      <c r="V15" s="152"/>
      <c r="W15" s="153"/>
      <c r="X15" s="152"/>
      <c r="Y15" s="149"/>
    </row>
    <row r="16" spans="1:25" ht="120" hidden="1" customHeight="1">
      <c r="A16" s="89">
        <f t="shared" si="3"/>
        <v>13</v>
      </c>
      <c r="B16" s="89" t="s">
        <v>85</v>
      </c>
      <c r="C16" s="268"/>
      <c r="D16" s="90" t="s">
        <v>112</v>
      </c>
      <c r="E16" s="90" t="s">
        <v>113</v>
      </c>
      <c r="F16" s="89" t="s">
        <v>63</v>
      </c>
      <c r="G16" s="90" t="s">
        <v>114</v>
      </c>
      <c r="H16" s="91">
        <v>3</v>
      </c>
      <c r="I16" s="92">
        <v>12</v>
      </c>
      <c r="J16" s="93">
        <f t="shared" si="0"/>
        <v>36</v>
      </c>
      <c r="K16" s="94" t="s">
        <v>58</v>
      </c>
      <c r="L16" s="95" t="s">
        <v>115</v>
      </c>
      <c r="M16" s="96">
        <v>3</v>
      </c>
      <c r="N16" s="96">
        <v>2</v>
      </c>
      <c r="O16" s="96">
        <f t="shared" si="1"/>
        <v>6</v>
      </c>
      <c r="P16" s="98" t="s">
        <v>70</v>
      </c>
      <c r="Q16" s="99">
        <v>3</v>
      </c>
      <c r="R16" s="100">
        <f t="shared" si="2"/>
        <v>12</v>
      </c>
      <c r="S16" s="101" t="s">
        <v>60</v>
      </c>
      <c r="T16" s="150"/>
      <c r="U16" s="151"/>
      <c r="V16" s="152"/>
      <c r="W16" s="153"/>
      <c r="X16" s="152"/>
      <c r="Y16" s="149"/>
    </row>
    <row r="17" spans="1:25" ht="105" hidden="1">
      <c r="A17" s="89">
        <f t="shared" si="3"/>
        <v>14</v>
      </c>
      <c r="B17" s="89" t="s">
        <v>116</v>
      </c>
      <c r="C17" s="266" t="s">
        <v>117</v>
      </c>
      <c r="D17" s="90" t="s">
        <v>118</v>
      </c>
      <c r="E17" s="90" t="s">
        <v>119</v>
      </c>
      <c r="F17" s="89" t="s">
        <v>56</v>
      </c>
      <c r="G17" s="90" t="s">
        <v>120</v>
      </c>
      <c r="H17" s="92">
        <v>2</v>
      </c>
      <c r="I17" s="92">
        <v>9</v>
      </c>
      <c r="J17" s="93">
        <f t="shared" si="0"/>
        <v>18</v>
      </c>
      <c r="K17" s="101" t="s">
        <v>60</v>
      </c>
      <c r="L17" s="95" t="s">
        <v>121</v>
      </c>
      <c r="M17" s="96">
        <v>2</v>
      </c>
      <c r="N17" s="96">
        <v>3</v>
      </c>
      <c r="O17" s="96">
        <f t="shared" si="1"/>
        <v>6</v>
      </c>
      <c r="P17" s="98" t="s">
        <v>70</v>
      </c>
      <c r="Q17" s="99">
        <v>3</v>
      </c>
      <c r="R17" s="100">
        <f t="shared" si="2"/>
        <v>6</v>
      </c>
      <c r="S17" s="103" t="s">
        <v>66</v>
      </c>
      <c r="T17" s="150"/>
      <c r="U17" s="151"/>
      <c r="V17" s="152"/>
      <c r="W17" s="153"/>
      <c r="X17" s="152"/>
      <c r="Y17" s="149"/>
    </row>
    <row r="18" spans="1:25" ht="120" hidden="1">
      <c r="A18" s="89">
        <f t="shared" si="3"/>
        <v>15</v>
      </c>
      <c r="B18" s="89" t="s">
        <v>116</v>
      </c>
      <c r="C18" s="267"/>
      <c r="D18" s="90" t="s">
        <v>122</v>
      </c>
      <c r="E18" s="90" t="s">
        <v>123</v>
      </c>
      <c r="F18" s="89" t="s">
        <v>56</v>
      </c>
      <c r="G18" s="90" t="s">
        <v>124</v>
      </c>
      <c r="H18" s="92">
        <v>5</v>
      </c>
      <c r="I18" s="92">
        <v>15</v>
      </c>
      <c r="J18" s="93">
        <f t="shared" si="0"/>
        <v>75</v>
      </c>
      <c r="K18" s="102" t="s">
        <v>74</v>
      </c>
      <c r="L18" s="95" t="s">
        <v>125</v>
      </c>
      <c r="M18" s="96">
        <v>4</v>
      </c>
      <c r="N18" s="96">
        <v>2</v>
      </c>
      <c r="O18" s="96">
        <f t="shared" si="1"/>
        <v>8</v>
      </c>
      <c r="P18" s="98" t="s">
        <v>70</v>
      </c>
      <c r="Q18" s="99">
        <v>3</v>
      </c>
      <c r="R18" s="100">
        <f t="shared" si="2"/>
        <v>25</v>
      </c>
      <c r="S18" s="94" t="s">
        <v>58</v>
      </c>
      <c r="T18" s="150"/>
      <c r="U18" s="151"/>
      <c r="V18" s="152"/>
      <c r="W18" s="153"/>
      <c r="X18" s="152"/>
      <c r="Y18" s="149"/>
    </row>
    <row r="19" spans="1:25" ht="120" hidden="1">
      <c r="A19" s="89">
        <f t="shared" si="3"/>
        <v>16</v>
      </c>
      <c r="B19" s="89" t="s">
        <v>116</v>
      </c>
      <c r="C19" s="267"/>
      <c r="D19" s="90" t="s">
        <v>126</v>
      </c>
      <c r="E19" s="90" t="s">
        <v>127</v>
      </c>
      <c r="F19" s="89" t="s">
        <v>63</v>
      </c>
      <c r="G19" s="90" t="s">
        <v>128</v>
      </c>
      <c r="H19" s="92">
        <v>2</v>
      </c>
      <c r="I19" s="92">
        <v>9</v>
      </c>
      <c r="J19" s="93">
        <f t="shared" si="0"/>
        <v>18</v>
      </c>
      <c r="K19" s="101" t="s">
        <v>60</v>
      </c>
      <c r="L19" s="95" t="s">
        <v>129</v>
      </c>
      <c r="M19" s="96">
        <v>2</v>
      </c>
      <c r="N19" s="96">
        <v>3</v>
      </c>
      <c r="O19" s="96">
        <f t="shared" si="1"/>
        <v>6</v>
      </c>
      <c r="P19" s="98" t="s">
        <v>70</v>
      </c>
      <c r="Q19" s="99">
        <v>3</v>
      </c>
      <c r="R19" s="100">
        <f t="shared" si="2"/>
        <v>6</v>
      </c>
      <c r="S19" s="103" t="s">
        <v>66</v>
      </c>
      <c r="T19" s="150"/>
      <c r="U19" s="151"/>
      <c r="V19" s="152"/>
      <c r="W19" s="153"/>
      <c r="X19" s="152"/>
      <c r="Y19" s="149"/>
    </row>
    <row r="20" spans="1:25" ht="75" hidden="1">
      <c r="A20" s="89">
        <f t="shared" si="3"/>
        <v>17</v>
      </c>
      <c r="B20" s="89" t="s">
        <v>116</v>
      </c>
      <c r="C20" s="267"/>
      <c r="D20" s="90" t="s">
        <v>130</v>
      </c>
      <c r="E20" s="90" t="s">
        <v>131</v>
      </c>
      <c r="F20" s="89" t="s">
        <v>56</v>
      </c>
      <c r="G20" s="90" t="s">
        <v>132</v>
      </c>
      <c r="H20" s="92">
        <v>2</v>
      </c>
      <c r="I20" s="92">
        <v>9</v>
      </c>
      <c r="J20" s="93">
        <f t="shared" si="0"/>
        <v>18</v>
      </c>
      <c r="K20" s="101" t="s">
        <v>60</v>
      </c>
      <c r="L20" s="95" t="s">
        <v>133</v>
      </c>
      <c r="M20" s="96">
        <v>3</v>
      </c>
      <c r="N20" s="96">
        <v>2</v>
      </c>
      <c r="O20" s="96">
        <f t="shared" si="1"/>
        <v>6</v>
      </c>
      <c r="P20" s="98" t="s">
        <v>70</v>
      </c>
      <c r="Q20" s="99">
        <v>3</v>
      </c>
      <c r="R20" s="100">
        <f t="shared" si="2"/>
        <v>6</v>
      </c>
      <c r="S20" s="103" t="s">
        <v>66</v>
      </c>
      <c r="T20" s="150"/>
      <c r="U20" s="151"/>
      <c r="V20" s="152"/>
      <c r="W20" s="153"/>
      <c r="X20" s="152"/>
      <c r="Y20" s="149"/>
    </row>
    <row r="21" spans="1:25" ht="63" hidden="1">
      <c r="A21" s="89">
        <f t="shared" si="3"/>
        <v>18</v>
      </c>
      <c r="B21" s="89" t="s">
        <v>116</v>
      </c>
      <c r="C21" s="267"/>
      <c r="D21" s="90" t="s">
        <v>134</v>
      </c>
      <c r="E21" s="90" t="s">
        <v>135</v>
      </c>
      <c r="F21" s="89" t="s">
        <v>82</v>
      </c>
      <c r="G21" s="90" t="s">
        <v>136</v>
      </c>
      <c r="H21" s="92">
        <v>1</v>
      </c>
      <c r="I21" s="92">
        <v>9</v>
      </c>
      <c r="J21" s="93">
        <f t="shared" si="0"/>
        <v>9</v>
      </c>
      <c r="K21" s="103" t="s">
        <v>66</v>
      </c>
      <c r="L21" s="95" t="s">
        <v>137</v>
      </c>
      <c r="M21" s="96">
        <v>3</v>
      </c>
      <c r="N21" s="96">
        <v>3</v>
      </c>
      <c r="O21" s="96">
        <f t="shared" si="1"/>
        <v>9</v>
      </c>
      <c r="P21" s="98" t="s">
        <v>58</v>
      </c>
      <c r="Q21" s="99">
        <v>4</v>
      </c>
      <c r="R21" s="100">
        <f t="shared" si="2"/>
        <v>2.25</v>
      </c>
      <c r="S21" s="103" t="s">
        <v>66</v>
      </c>
      <c r="T21" s="150"/>
      <c r="U21" s="151"/>
      <c r="V21" s="152"/>
      <c r="W21" s="153"/>
      <c r="X21" s="152"/>
      <c r="Y21" s="149"/>
    </row>
    <row r="22" spans="1:25" ht="75" hidden="1" customHeight="1">
      <c r="A22" s="89">
        <f t="shared" si="3"/>
        <v>19</v>
      </c>
      <c r="B22" s="89" t="s">
        <v>138</v>
      </c>
      <c r="C22" s="104" t="s">
        <v>139</v>
      </c>
      <c r="D22" s="90" t="s">
        <v>140</v>
      </c>
      <c r="E22" s="90" t="s">
        <v>141</v>
      </c>
      <c r="F22" s="89" t="s">
        <v>56</v>
      </c>
      <c r="G22" s="90" t="s">
        <v>142</v>
      </c>
      <c r="H22" s="91">
        <v>4</v>
      </c>
      <c r="I22" s="92">
        <v>15</v>
      </c>
      <c r="J22" s="93">
        <f t="shared" si="0"/>
        <v>60</v>
      </c>
      <c r="K22" s="105" t="s">
        <v>74</v>
      </c>
      <c r="L22" s="90" t="s">
        <v>143</v>
      </c>
      <c r="M22" s="96">
        <v>4</v>
      </c>
      <c r="N22" s="96">
        <v>3</v>
      </c>
      <c r="O22" s="96">
        <f t="shared" si="1"/>
        <v>12</v>
      </c>
      <c r="P22" s="98" t="s">
        <v>58</v>
      </c>
      <c r="Q22" s="99">
        <v>4</v>
      </c>
      <c r="R22" s="100">
        <f t="shared" si="2"/>
        <v>15</v>
      </c>
      <c r="S22" s="101" t="s">
        <v>60</v>
      </c>
      <c r="T22" s="150"/>
      <c r="U22" s="151"/>
      <c r="V22" s="152"/>
      <c r="W22" s="153"/>
      <c r="X22" s="152"/>
      <c r="Y22" s="149"/>
    </row>
    <row r="23" spans="1:25" ht="120" hidden="1" customHeight="1">
      <c r="A23" s="89">
        <f t="shared" si="3"/>
        <v>20</v>
      </c>
      <c r="B23" s="89" t="s">
        <v>144</v>
      </c>
      <c r="C23" s="267" t="s">
        <v>145</v>
      </c>
      <c r="D23" s="90" t="s">
        <v>146</v>
      </c>
      <c r="E23" s="90" t="s">
        <v>147</v>
      </c>
      <c r="F23" s="89" t="s">
        <v>82</v>
      </c>
      <c r="G23" s="90" t="s">
        <v>148</v>
      </c>
      <c r="H23" s="91">
        <v>3</v>
      </c>
      <c r="I23" s="92">
        <v>12</v>
      </c>
      <c r="J23" s="93">
        <f t="shared" ref="J23:J74" si="4">+H23*I23</f>
        <v>36</v>
      </c>
      <c r="K23" s="94" t="s">
        <v>58</v>
      </c>
      <c r="L23" s="90" t="s">
        <v>149</v>
      </c>
      <c r="M23" s="96">
        <v>3</v>
      </c>
      <c r="N23" s="96">
        <v>3</v>
      </c>
      <c r="O23" s="96">
        <f t="shared" si="1"/>
        <v>9</v>
      </c>
      <c r="P23" s="98" t="s">
        <v>58</v>
      </c>
      <c r="Q23" s="99">
        <v>4</v>
      </c>
      <c r="R23" s="100">
        <f t="shared" si="2"/>
        <v>9</v>
      </c>
      <c r="S23" s="101" t="s">
        <v>60</v>
      </c>
      <c r="T23" s="150"/>
      <c r="U23" s="151"/>
      <c r="V23" s="152"/>
      <c r="W23" s="153"/>
      <c r="X23" s="152"/>
      <c r="Y23" s="149"/>
    </row>
    <row r="24" spans="1:25" ht="90" hidden="1" customHeight="1">
      <c r="A24" s="89">
        <f t="shared" si="3"/>
        <v>21</v>
      </c>
      <c r="B24" s="89" t="s">
        <v>144</v>
      </c>
      <c r="C24" s="267"/>
      <c r="D24" s="90" t="s">
        <v>150</v>
      </c>
      <c r="E24" s="90" t="s">
        <v>151</v>
      </c>
      <c r="F24" s="89" t="s">
        <v>63</v>
      </c>
      <c r="G24" s="90" t="s">
        <v>152</v>
      </c>
      <c r="H24" s="91">
        <v>3</v>
      </c>
      <c r="I24" s="92">
        <v>12</v>
      </c>
      <c r="J24" s="93">
        <f t="shared" si="4"/>
        <v>36</v>
      </c>
      <c r="K24" s="94" t="s">
        <v>58</v>
      </c>
      <c r="L24" s="95" t="s">
        <v>153</v>
      </c>
      <c r="M24" s="96">
        <v>4</v>
      </c>
      <c r="N24" s="96">
        <v>2</v>
      </c>
      <c r="O24" s="96">
        <f t="shared" si="1"/>
        <v>8</v>
      </c>
      <c r="P24" s="98" t="s">
        <v>70</v>
      </c>
      <c r="Q24" s="99">
        <v>3</v>
      </c>
      <c r="R24" s="100">
        <f t="shared" si="2"/>
        <v>12</v>
      </c>
      <c r="S24" s="101" t="s">
        <v>60</v>
      </c>
      <c r="T24" s="150"/>
      <c r="U24" s="151"/>
      <c r="V24" s="152"/>
      <c r="W24" s="153"/>
      <c r="X24" s="152"/>
      <c r="Y24" s="149"/>
    </row>
    <row r="25" spans="1:25" ht="105" hidden="1" customHeight="1">
      <c r="A25" s="89">
        <f t="shared" si="3"/>
        <v>22</v>
      </c>
      <c r="B25" s="89" t="s">
        <v>144</v>
      </c>
      <c r="C25" s="267"/>
      <c r="D25" s="90" t="s">
        <v>154</v>
      </c>
      <c r="E25" s="90" t="s">
        <v>155</v>
      </c>
      <c r="F25" s="89" t="s">
        <v>63</v>
      </c>
      <c r="G25" s="90" t="s">
        <v>156</v>
      </c>
      <c r="H25" s="91">
        <v>3</v>
      </c>
      <c r="I25" s="92">
        <v>12</v>
      </c>
      <c r="J25" s="93">
        <f t="shared" si="4"/>
        <v>36</v>
      </c>
      <c r="K25" s="94" t="s">
        <v>58</v>
      </c>
      <c r="L25" s="95" t="s">
        <v>157</v>
      </c>
      <c r="M25" s="96">
        <v>3</v>
      </c>
      <c r="N25" s="96">
        <v>3</v>
      </c>
      <c r="O25" s="96">
        <f t="shared" si="1"/>
        <v>9</v>
      </c>
      <c r="P25" s="98" t="s">
        <v>58</v>
      </c>
      <c r="Q25" s="99">
        <v>4</v>
      </c>
      <c r="R25" s="100">
        <f t="shared" si="2"/>
        <v>9</v>
      </c>
      <c r="S25" s="101" t="s">
        <v>60</v>
      </c>
      <c r="T25" s="150"/>
      <c r="U25" s="151"/>
      <c r="V25" s="152"/>
      <c r="W25" s="153"/>
      <c r="X25" s="152"/>
      <c r="Y25" s="149"/>
    </row>
    <row r="26" spans="1:25" ht="225" hidden="1" customHeight="1">
      <c r="A26" s="89">
        <f t="shared" si="3"/>
        <v>23</v>
      </c>
      <c r="B26" s="89" t="s">
        <v>144</v>
      </c>
      <c r="C26" s="268"/>
      <c r="D26" s="90" t="s">
        <v>158</v>
      </c>
      <c r="E26" s="90" t="s">
        <v>159</v>
      </c>
      <c r="F26" s="89" t="s">
        <v>63</v>
      </c>
      <c r="G26" s="90" t="s">
        <v>160</v>
      </c>
      <c r="H26" s="91">
        <v>3</v>
      </c>
      <c r="I26" s="92">
        <v>12</v>
      </c>
      <c r="J26" s="93">
        <f t="shared" si="4"/>
        <v>36</v>
      </c>
      <c r="K26" s="94" t="s">
        <v>58</v>
      </c>
      <c r="L26" s="95" t="s">
        <v>161</v>
      </c>
      <c r="M26" s="96">
        <v>4</v>
      </c>
      <c r="N26" s="96">
        <v>2</v>
      </c>
      <c r="O26" s="96">
        <f t="shared" si="1"/>
        <v>8</v>
      </c>
      <c r="P26" s="98" t="s">
        <v>70</v>
      </c>
      <c r="Q26" s="99">
        <v>3</v>
      </c>
      <c r="R26" s="100">
        <f t="shared" si="2"/>
        <v>12</v>
      </c>
      <c r="S26" s="101" t="s">
        <v>60</v>
      </c>
      <c r="T26" s="150"/>
      <c r="U26" s="151"/>
      <c r="V26" s="152"/>
      <c r="W26" s="153"/>
      <c r="X26" s="152"/>
      <c r="Y26" s="149"/>
    </row>
    <row r="27" spans="1:25" ht="165" hidden="1" customHeight="1">
      <c r="A27" s="89">
        <f t="shared" si="3"/>
        <v>24</v>
      </c>
      <c r="B27" s="89" t="s">
        <v>162</v>
      </c>
      <c r="C27" s="266" t="s">
        <v>163</v>
      </c>
      <c r="D27" s="90" t="s">
        <v>164</v>
      </c>
      <c r="E27" s="90" t="s">
        <v>165</v>
      </c>
      <c r="F27" s="89" t="s">
        <v>56</v>
      </c>
      <c r="G27" s="90" t="s">
        <v>166</v>
      </c>
      <c r="H27" s="107">
        <v>5</v>
      </c>
      <c r="I27" s="108">
        <v>15</v>
      </c>
      <c r="J27" s="93">
        <f t="shared" si="4"/>
        <v>75</v>
      </c>
      <c r="K27" s="102" t="s">
        <v>74</v>
      </c>
      <c r="L27" s="95" t="s">
        <v>167</v>
      </c>
      <c r="M27" s="96">
        <v>3</v>
      </c>
      <c r="N27" s="96">
        <v>2</v>
      </c>
      <c r="O27" s="96">
        <f t="shared" si="1"/>
        <v>6</v>
      </c>
      <c r="P27" s="98" t="s">
        <v>70</v>
      </c>
      <c r="Q27" s="99">
        <v>3</v>
      </c>
      <c r="R27" s="100">
        <f t="shared" si="2"/>
        <v>25</v>
      </c>
      <c r="S27" s="94" t="s">
        <v>58</v>
      </c>
      <c r="T27" s="150"/>
      <c r="U27" s="151"/>
      <c r="V27" s="152"/>
      <c r="W27" s="153"/>
      <c r="X27" s="152"/>
      <c r="Y27" s="149"/>
    </row>
    <row r="28" spans="1:25" ht="120" hidden="1" customHeight="1">
      <c r="A28" s="89">
        <f t="shared" si="3"/>
        <v>25</v>
      </c>
      <c r="B28" s="89" t="s">
        <v>162</v>
      </c>
      <c r="C28" s="267"/>
      <c r="D28" s="90" t="s">
        <v>168</v>
      </c>
      <c r="E28" s="90" t="s">
        <v>169</v>
      </c>
      <c r="F28" s="89" t="s">
        <v>63</v>
      </c>
      <c r="G28" s="90" t="s">
        <v>170</v>
      </c>
      <c r="H28" s="91">
        <v>3</v>
      </c>
      <c r="I28" s="92">
        <v>12</v>
      </c>
      <c r="J28" s="93">
        <f t="shared" si="4"/>
        <v>36</v>
      </c>
      <c r="K28" s="94" t="s">
        <v>58</v>
      </c>
      <c r="L28" s="95" t="s">
        <v>171</v>
      </c>
      <c r="M28" s="96">
        <v>3</v>
      </c>
      <c r="N28" s="96">
        <v>2</v>
      </c>
      <c r="O28" s="96">
        <f t="shared" si="1"/>
        <v>6</v>
      </c>
      <c r="P28" s="98" t="s">
        <v>70</v>
      </c>
      <c r="Q28" s="99">
        <v>3</v>
      </c>
      <c r="R28" s="100">
        <f t="shared" si="2"/>
        <v>12</v>
      </c>
      <c r="S28" s="101" t="s">
        <v>60</v>
      </c>
      <c r="T28" s="150"/>
      <c r="U28" s="151"/>
      <c r="V28" s="152"/>
      <c r="W28" s="153"/>
      <c r="X28" s="152"/>
      <c r="Y28" s="149"/>
    </row>
    <row r="29" spans="1:25" ht="165" hidden="1" customHeight="1">
      <c r="A29" s="89">
        <f t="shared" si="3"/>
        <v>26</v>
      </c>
      <c r="B29" s="89" t="s">
        <v>162</v>
      </c>
      <c r="C29" s="267"/>
      <c r="D29" s="90" t="s">
        <v>172</v>
      </c>
      <c r="E29" s="90" t="s">
        <v>173</v>
      </c>
      <c r="F29" s="89" t="s">
        <v>82</v>
      </c>
      <c r="G29" s="90" t="s">
        <v>174</v>
      </c>
      <c r="H29" s="91">
        <v>3</v>
      </c>
      <c r="I29" s="92">
        <v>12</v>
      </c>
      <c r="J29" s="93">
        <f t="shared" si="4"/>
        <v>36</v>
      </c>
      <c r="K29" s="94" t="s">
        <v>58</v>
      </c>
      <c r="L29" s="95" t="s">
        <v>175</v>
      </c>
      <c r="M29" s="96">
        <v>4</v>
      </c>
      <c r="N29" s="96">
        <v>2</v>
      </c>
      <c r="O29" s="96">
        <f t="shared" si="1"/>
        <v>8</v>
      </c>
      <c r="P29" s="98" t="s">
        <v>70</v>
      </c>
      <c r="Q29" s="99">
        <v>3</v>
      </c>
      <c r="R29" s="100">
        <f t="shared" si="2"/>
        <v>12</v>
      </c>
      <c r="S29" s="101" t="s">
        <v>60</v>
      </c>
      <c r="T29" s="150"/>
      <c r="U29" s="151"/>
      <c r="V29" s="152"/>
      <c r="W29" s="153"/>
      <c r="X29" s="152"/>
      <c r="Y29" s="149"/>
    </row>
    <row r="30" spans="1:25" ht="165" hidden="1" customHeight="1">
      <c r="A30" s="89">
        <f t="shared" si="3"/>
        <v>27</v>
      </c>
      <c r="B30" s="89" t="s">
        <v>162</v>
      </c>
      <c r="C30" s="267"/>
      <c r="D30" s="90" t="s">
        <v>176</v>
      </c>
      <c r="E30" s="90" t="s">
        <v>177</v>
      </c>
      <c r="F30" s="89" t="s">
        <v>82</v>
      </c>
      <c r="G30" s="90" t="s">
        <v>178</v>
      </c>
      <c r="H30" s="107">
        <v>3</v>
      </c>
      <c r="I30" s="108">
        <v>12</v>
      </c>
      <c r="J30" s="93">
        <f t="shared" si="4"/>
        <v>36</v>
      </c>
      <c r="K30" s="94" t="s">
        <v>58</v>
      </c>
      <c r="L30" s="95" t="s">
        <v>179</v>
      </c>
      <c r="M30" s="96">
        <v>3</v>
      </c>
      <c r="N30" s="96">
        <v>2</v>
      </c>
      <c r="O30" s="96">
        <f t="shared" si="1"/>
        <v>6</v>
      </c>
      <c r="P30" s="98" t="s">
        <v>70</v>
      </c>
      <c r="Q30" s="99">
        <v>3</v>
      </c>
      <c r="R30" s="100">
        <f t="shared" si="2"/>
        <v>12</v>
      </c>
      <c r="S30" s="101" t="s">
        <v>60</v>
      </c>
      <c r="T30" s="150"/>
      <c r="U30" s="151"/>
      <c r="V30" s="152"/>
      <c r="W30" s="153"/>
      <c r="X30" s="152"/>
      <c r="Y30" s="149"/>
    </row>
    <row r="31" spans="1:25" ht="360" hidden="1" customHeight="1">
      <c r="A31" s="89">
        <f t="shared" si="3"/>
        <v>28</v>
      </c>
      <c r="B31" s="89" t="s">
        <v>180</v>
      </c>
      <c r="C31" s="267" t="s">
        <v>181</v>
      </c>
      <c r="D31" s="90" t="s">
        <v>182</v>
      </c>
      <c r="E31" s="90" t="s">
        <v>183</v>
      </c>
      <c r="F31" s="89" t="s">
        <v>63</v>
      </c>
      <c r="G31" s="90" t="s">
        <v>184</v>
      </c>
      <c r="H31" s="107">
        <v>4</v>
      </c>
      <c r="I31" s="108">
        <v>15</v>
      </c>
      <c r="J31" s="93">
        <f t="shared" si="4"/>
        <v>60</v>
      </c>
      <c r="K31" s="102" t="s">
        <v>74</v>
      </c>
      <c r="L31" s="90" t="s">
        <v>185</v>
      </c>
      <c r="M31" s="96">
        <v>2</v>
      </c>
      <c r="N31" s="96">
        <v>1</v>
      </c>
      <c r="O31" s="96">
        <f t="shared" si="1"/>
        <v>2</v>
      </c>
      <c r="P31" s="109" t="s">
        <v>66</v>
      </c>
      <c r="Q31" s="99">
        <v>2</v>
      </c>
      <c r="R31" s="100">
        <f t="shared" si="2"/>
        <v>30</v>
      </c>
      <c r="S31" s="94" t="s">
        <v>58</v>
      </c>
      <c r="T31" s="150"/>
      <c r="U31" s="151"/>
      <c r="V31" s="152"/>
      <c r="W31" s="153"/>
      <c r="X31" s="152"/>
      <c r="Y31" s="149"/>
    </row>
    <row r="32" spans="1:25" ht="60" hidden="1" customHeight="1">
      <c r="A32" s="89">
        <f t="shared" si="3"/>
        <v>29</v>
      </c>
      <c r="B32" s="89" t="s">
        <v>180</v>
      </c>
      <c r="C32" s="267"/>
      <c r="D32" s="90" t="s">
        <v>186</v>
      </c>
      <c r="E32" s="90" t="s">
        <v>187</v>
      </c>
      <c r="F32" s="89" t="s">
        <v>188</v>
      </c>
      <c r="G32" s="90" t="s">
        <v>189</v>
      </c>
      <c r="H32" s="107">
        <v>3</v>
      </c>
      <c r="I32" s="108">
        <v>9</v>
      </c>
      <c r="J32" s="93">
        <f t="shared" si="4"/>
        <v>27</v>
      </c>
      <c r="K32" s="94" t="s">
        <v>58</v>
      </c>
      <c r="L32" s="95" t="s">
        <v>190</v>
      </c>
      <c r="M32" s="96">
        <v>4</v>
      </c>
      <c r="N32" s="96">
        <v>3</v>
      </c>
      <c r="O32" s="96">
        <f t="shared" si="1"/>
        <v>12</v>
      </c>
      <c r="P32" s="98" t="s">
        <v>58</v>
      </c>
      <c r="Q32" s="99">
        <v>4</v>
      </c>
      <c r="R32" s="100">
        <f t="shared" si="2"/>
        <v>6.75</v>
      </c>
      <c r="S32" s="103" t="s">
        <v>66</v>
      </c>
      <c r="T32" s="150"/>
      <c r="U32" s="151"/>
      <c r="V32" s="152"/>
      <c r="W32" s="153"/>
      <c r="X32" s="152"/>
      <c r="Y32" s="149"/>
    </row>
    <row r="33" spans="1:25" ht="120" hidden="1" customHeight="1">
      <c r="A33" s="89">
        <f t="shared" si="3"/>
        <v>30</v>
      </c>
      <c r="B33" s="89" t="s">
        <v>180</v>
      </c>
      <c r="C33" s="267"/>
      <c r="D33" s="90" t="s">
        <v>191</v>
      </c>
      <c r="E33" s="90" t="s">
        <v>192</v>
      </c>
      <c r="F33" s="89" t="s">
        <v>188</v>
      </c>
      <c r="G33" s="90" t="s">
        <v>193</v>
      </c>
      <c r="H33" s="107">
        <v>2</v>
      </c>
      <c r="I33" s="108">
        <v>9</v>
      </c>
      <c r="J33" s="93">
        <f t="shared" si="4"/>
        <v>18</v>
      </c>
      <c r="K33" s="101" t="s">
        <v>60</v>
      </c>
      <c r="L33" s="95" t="s">
        <v>190</v>
      </c>
      <c r="M33" s="96">
        <v>4</v>
      </c>
      <c r="N33" s="96">
        <v>3</v>
      </c>
      <c r="O33" s="96">
        <f t="shared" si="1"/>
        <v>12</v>
      </c>
      <c r="P33" s="98" t="s">
        <v>58</v>
      </c>
      <c r="Q33" s="99">
        <v>4</v>
      </c>
      <c r="R33" s="100">
        <f t="shared" si="2"/>
        <v>4.5</v>
      </c>
      <c r="S33" s="103" t="s">
        <v>66</v>
      </c>
      <c r="T33" s="150"/>
      <c r="U33" s="151"/>
      <c r="V33" s="152"/>
      <c r="W33" s="153"/>
      <c r="X33" s="152"/>
      <c r="Y33" s="149"/>
    </row>
    <row r="34" spans="1:25" ht="60" hidden="1" customHeight="1">
      <c r="A34" s="89">
        <f t="shared" si="3"/>
        <v>31</v>
      </c>
      <c r="B34" s="89" t="s">
        <v>180</v>
      </c>
      <c r="C34" s="267"/>
      <c r="D34" s="90" t="s">
        <v>194</v>
      </c>
      <c r="E34" s="90" t="s">
        <v>195</v>
      </c>
      <c r="F34" s="89" t="s">
        <v>188</v>
      </c>
      <c r="G34" s="90" t="s">
        <v>196</v>
      </c>
      <c r="H34" s="107">
        <v>1</v>
      </c>
      <c r="I34" s="108">
        <v>6</v>
      </c>
      <c r="J34" s="93">
        <f t="shared" si="4"/>
        <v>6</v>
      </c>
      <c r="K34" s="103" t="s">
        <v>66</v>
      </c>
      <c r="L34" s="95" t="s">
        <v>197</v>
      </c>
      <c r="M34" s="96">
        <v>3</v>
      </c>
      <c r="N34" s="96">
        <v>2</v>
      </c>
      <c r="O34" s="96">
        <f t="shared" si="1"/>
        <v>6</v>
      </c>
      <c r="P34" s="98" t="s">
        <v>70</v>
      </c>
      <c r="Q34" s="99">
        <v>3</v>
      </c>
      <c r="R34" s="100">
        <f t="shared" si="2"/>
        <v>2</v>
      </c>
      <c r="S34" s="103" t="s">
        <v>66</v>
      </c>
      <c r="T34" s="150"/>
      <c r="U34" s="151"/>
      <c r="V34" s="152"/>
      <c r="W34" s="153"/>
      <c r="X34" s="152"/>
      <c r="Y34" s="149"/>
    </row>
    <row r="35" spans="1:25" ht="105" hidden="1" customHeight="1">
      <c r="A35" s="89">
        <f t="shared" si="3"/>
        <v>32</v>
      </c>
      <c r="B35" s="89" t="s">
        <v>180</v>
      </c>
      <c r="C35" s="267"/>
      <c r="D35" s="90" t="s">
        <v>198</v>
      </c>
      <c r="E35" s="90" t="s">
        <v>199</v>
      </c>
      <c r="F35" s="89" t="s">
        <v>82</v>
      </c>
      <c r="G35" s="90" t="s">
        <v>200</v>
      </c>
      <c r="H35" s="107">
        <v>2</v>
      </c>
      <c r="I35" s="108">
        <v>9</v>
      </c>
      <c r="J35" s="93">
        <f t="shared" si="4"/>
        <v>18</v>
      </c>
      <c r="K35" s="101" t="s">
        <v>60</v>
      </c>
      <c r="L35" s="95" t="s">
        <v>201</v>
      </c>
      <c r="M35" s="96">
        <v>2</v>
      </c>
      <c r="N35" s="96">
        <v>2</v>
      </c>
      <c r="O35" s="96">
        <f t="shared" si="1"/>
        <v>4</v>
      </c>
      <c r="P35" s="98" t="s">
        <v>66</v>
      </c>
      <c r="Q35" s="99">
        <v>2</v>
      </c>
      <c r="R35" s="100">
        <f t="shared" si="2"/>
        <v>9</v>
      </c>
      <c r="S35" s="101" t="s">
        <v>60</v>
      </c>
      <c r="T35" s="150"/>
      <c r="U35" s="151"/>
      <c r="V35" s="152"/>
      <c r="W35" s="153"/>
      <c r="X35" s="152"/>
      <c r="Y35" s="149"/>
    </row>
    <row r="36" spans="1:25" ht="150" hidden="1" customHeight="1">
      <c r="A36" s="89">
        <f t="shared" si="3"/>
        <v>33</v>
      </c>
      <c r="B36" s="89" t="s">
        <v>180</v>
      </c>
      <c r="C36" s="267"/>
      <c r="D36" s="90" t="s">
        <v>202</v>
      </c>
      <c r="E36" s="90" t="s">
        <v>203</v>
      </c>
      <c r="F36" s="89" t="s">
        <v>63</v>
      </c>
      <c r="G36" s="90" t="s">
        <v>204</v>
      </c>
      <c r="H36" s="91">
        <v>2</v>
      </c>
      <c r="I36" s="92">
        <v>9</v>
      </c>
      <c r="J36" s="93">
        <f t="shared" si="4"/>
        <v>18</v>
      </c>
      <c r="K36" s="101" t="s">
        <v>60</v>
      </c>
      <c r="L36" s="95" t="s">
        <v>205</v>
      </c>
      <c r="M36" s="96">
        <v>3</v>
      </c>
      <c r="N36" s="96">
        <v>1</v>
      </c>
      <c r="O36" s="96">
        <f t="shared" si="1"/>
        <v>3</v>
      </c>
      <c r="P36" s="98" t="s">
        <v>66</v>
      </c>
      <c r="Q36" s="99">
        <v>2</v>
      </c>
      <c r="R36" s="100">
        <f t="shared" si="2"/>
        <v>9</v>
      </c>
      <c r="S36" s="101" t="s">
        <v>60</v>
      </c>
      <c r="T36" s="150"/>
      <c r="U36" s="151"/>
      <c r="V36" s="152"/>
      <c r="W36" s="153"/>
      <c r="X36" s="152"/>
      <c r="Y36" s="149"/>
    </row>
    <row r="37" spans="1:25" ht="225" hidden="1" customHeight="1">
      <c r="A37" s="89">
        <f t="shared" si="3"/>
        <v>34</v>
      </c>
      <c r="B37" s="89" t="s">
        <v>206</v>
      </c>
      <c r="C37" s="267" t="s">
        <v>207</v>
      </c>
      <c r="D37" s="110" t="s">
        <v>208</v>
      </c>
      <c r="E37" s="110" t="s">
        <v>209</v>
      </c>
      <c r="F37" s="89" t="s">
        <v>56</v>
      </c>
      <c r="G37" s="110" t="s">
        <v>210</v>
      </c>
      <c r="H37" s="111">
        <v>3</v>
      </c>
      <c r="I37" s="111">
        <v>12</v>
      </c>
      <c r="J37" s="93">
        <f t="shared" si="4"/>
        <v>36</v>
      </c>
      <c r="K37" s="94" t="s">
        <v>58</v>
      </c>
      <c r="L37" s="112" t="s">
        <v>211</v>
      </c>
      <c r="M37" s="106">
        <v>4</v>
      </c>
      <c r="N37" s="106">
        <v>3</v>
      </c>
      <c r="O37" s="96">
        <f t="shared" si="1"/>
        <v>12</v>
      </c>
      <c r="P37" s="98" t="s">
        <v>58</v>
      </c>
      <c r="Q37" s="99">
        <v>4</v>
      </c>
      <c r="R37" s="100">
        <f t="shared" si="2"/>
        <v>9</v>
      </c>
      <c r="S37" s="101" t="s">
        <v>60</v>
      </c>
      <c r="T37" s="150"/>
      <c r="U37" s="151"/>
      <c r="V37" s="152"/>
      <c r="W37" s="153"/>
      <c r="X37" s="152"/>
      <c r="Y37" s="149"/>
    </row>
    <row r="38" spans="1:25" ht="180" hidden="1" customHeight="1">
      <c r="A38" s="89">
        <f t="shared" si="3"/>
        <v>35</v>
      </c>
      <c r="B38" s="89" t="s">
        <v>206</v>
      </c>
      <c r="C38" s="267"/>
      <c r="D38" s="110" t="s">
        <v>212</v>
      </c>
      <c r="E38" s="90" t="s">
        <v>213</v>
      </c>
      <c r="F38" s="89" t="s">
        <v>63</v>
      </c>
      <c r="G38" s="110" t="s">
        <v>214</v>
      </c>
      <c r="H38" s="111">
        <v>2</v>
      </c>
      <c r="I38" s="111">
        <v>9</v>
      </c>
      <c r="J38" s="93">
        <f t="shared" si="4"/>
        <v>18</v>
      </c>
      <c r="K38" s="101" t="s">
        <v>60</v>
      </c>
      <c r="L38" s="112" t="s">
        <v>215</v>
      </c>
      <c r="M38" s="106">
        <v>2</v>
      </c>
      <c r="N38" s="106">
        <v>2</v>
      </c>
      <c r="O38" s="96">
        <f t="shared" si="1"/>
        <v>4</v>
      </c>
      <c r="P38" s="113" t="s">
        <v>66</v>
      </c>
      <c r="Q38" s="99">
        <v>2</v>
      </c>
      <c r="R38" s="100">
        <f t="shared" si="2"/>
        <v>9</v>
      </c>
      <c r="S38" s="101" t="s">
        <v>60</v>
      </c>
      <c r="T38" s="150"/>
      <c r="U38" s="151"/>
      <c r="V38" s="152"/>
      <c r="W38" s="153"/>
      <c r="X38" s="152"/>
      <c r="Y38" s="149"/>
    </row>
    <row r="39" spans="1:25" ht="90" hidden="1" customHeight="1">
      <c r="A39" s="89">
        <f t="shared" si="3"/>
        <v>36</v>
      </c>
      <c r="B39" s="89" t="s">
        <v>206</v>
      </c>
      <c r="C39" s="267"/>
      <c r="D39" s="110" t="s">
        <v>216</v>
      </c>
      <c r="E39" s="110" t="s">
        <v>217</v>
      </c>
      <c r="F39" s="89" t="s">
        <v>63</v>
      </c>
      <c r="G39" s="110" t="s">
        <v>218</v>
      </c>
      <c r="H39" s="111">
        <v>1</v>
      </c>
      <c r="I39" s="111">
        <v>15</v>
      </c>
      <c r="J39" s="93">
        <f t="shared" si="4"/>
        <v>15</v>
      </c>
      <c r="K39" s="101" t="s">
        <v>60</v>
      </c>
      <c r="L39" s="112" t="s">
        <v>219</v>
      </c>
      <c r="M39" s="106">
        <v>2</v>
      </c>
      <c r="N39" s="106">
        <v>2</v>
      </c>
      <c r="O39" s="96">
        <f t="shared" si="1"/>
        <v>4</v>
      </c>
      <c r="P39" s="113" t="s">
        <v>66</v>
      </c>
      <c r="Q39" s="99">
        <v>2</v>
      </c>
      <c r="R39" s="100">
        <f t="shared" si="2"/>
        <v>7.5</v>
      </c>
      <c r="S39" s="103" t="s">
        <v>66</v>
      </c>
      <c r="T39" s="150"/>
      <c r="U39" s="151"/>
      <c r="V39" s="152"/>
      <c r="W39" s="153"/>
      <c r="X39" s="152"/>
      <c r="Y39" s="149"/>
    </row>
    <row r="40" spans="1:25" ht="165" hidden="1" customHeight="1">
      <c r="A40" s="89">
        <f t="shared" si="3"/>
        <v>37</v>
      </c>
      <c r="B40" s="89" t="s">
        <v>206</v>
      </c>
      <c r="C40" s="267"/>
      <c r="D40" s="110" t="s">
        <v>220</v>
      </c>
      <c r="E40" s="110" t="s">
        <v>221</v>
      </c>
      <c r="F40" s="89" t="s">
        <v>82</v>
      </c>
      <c r="G40" s="110" t="s">
        <v>222</v>
      </c>
      <c r="H40" s="111">
        <v>1</v>
      </c>
      <c r="I40" s="111">
        <v>9</v>
      </c>
      <c r="J40" s="93">
        <f t="shared" si="4"/>
        <v>9</v>
      </c>
      <c r="K40" s="103" t="s">
        <v>66</v>
      </c>
      <c r="L40" s="112" t="s">
        <v>223</v>
      </c>
      <c r="M40" s="106">
        <v>2</v>
      </c>
      <c r="N40" s="106">
        <v>2</v>
      </c>
      <c r="O40" s="96">
        <f t="shared" si="1"/>
        <v>4</v>
      </c>
      <c r="P40" s="113" t="s">
        <v>66</v>
      </c>
      <c r="Q40" s="99">
        <v>2</v>
      </c>
      <c r="R40" s="100">
        <f t="shared" si="2"/>
        <v>4.5</v>
      </c>
      <c r="S40" s="103" t="s">
        <v>66</v>
      </c>
      <c r="T40" s="150"/>
      <c r="U40" s="151"/>
      <c r="V40" s="152"/>
      <c r="W40" s="153"/>
      <c r="X40" s="152"/>
      <c r="Y40" s="149"/>
    </row>
    <row r="41" spans="1:25" ht="120" hidden="1" customHeight="1">
      <c r="A41" s="89">
        <f t="shared" si="3"/>
        <v>38</v>
      </c>
      <c r="B41" s="89" t="s">
        <v>206</v>
      </c>
      <c r="C41" s="267"/>
      <c r="D41" s="110" t="s">
        <v>224</v>
      </c>
      <c r="E41" s="110" t="s">
        <v>225</v>
      </c>
      <c r="F41" s="89" t="s">
        <v>82</v>
      </c>
      <c r="G41" s="110" t="s">
        <v>226</v>
      </c>
      <c r="H41" s="111">
        <v>3</v>
      </c>
      <c r="I41" s="111">
        <v>12</v>
      </c>
      <c r="J41" s="93">
        <f t="shared" si="4"/>
        <v>36</v>
      </c>
      <c r="K41" s="94" t="s">
        <v>58</v>
      </c>
      <c r="L41" s="112" t="s">
        <v>227</v>
      </c>
      <c r="M41" s="106">
        <v>2</v>
      </c>
      <c r="N41" s="106">
        <v>2</v>
      </c>
      <c r="O41" s="96">
        <f t="shared" si="1"/>
        <v>4</v>
      </c>
      <c r="P41" s="113" t="s">
        <v>66</v>
      </c>
      <c r="Q41" s="99">
        <v>2</v>
      </c>
      <c r="R41" s="100">
        <f t="shared" si="2"/>
        <v>18</v>
      </c>
      <c r="S41" s="101" t="s">
        <v>60</v>
      </c>
      <c r="T41" s="150"/>
      <c r="U41" s="151"/>
      <c r="V41" s="152"/>
      <c r="W41" s="153"/>
      <c r="X41" s="152"/>
      <c r="Y41" s="149"/>
    </row>
    <row r="42" spans="1:25" ht="135" hidden="1" customHeight="1">
      <c r="A42" s="89">
        <f t="shared" si="3"/>
        <v>39</v>
      </c>
      <c r="B42" s="89" t="s">
        <v>206</v>
      </c>
      <c r="C42" s="267"/>
      <c r="D42" s="114" t="s">
        <v>228</v>
      </c>
      <c r="E42" s="110" t="s">
        <v>229</v>
      </c>
      <c r="F42" s="89" t="s">
        <v>188</v>
      </c>
      <c r="G42" s="110" t="s">
        <v>230</v>
      </c>
      <c r="H42" s="111">
        <v>3</v>
      </c>
      <c r="I42" s="111">
        <v>12</v>
      </c>
      <c r="J42" s="93">
        <f t="shared" si="4"/>
        <v>36</v>
      </c>
      <c r="K42" s="94" t="s">
        <v>58</v>
      </c>
      <c r="L42" s="112" t="s">
        <v>227</v>
      </c>
      <c r="M42" s="106">
        <v>2</v>
      </c>
      <c r="N42" s="106">
        <v>2</v>
      </c>
      <c r="O42" s="96">
        <f t="shared" si="1"/>
        <v>4</v>
      </c>
      <c r="P42" s="113" t="s">
        <v>66</v>
      </c>
      <c r="Q42" s="99">
        <v>2</v>
      </c>
      <c r="R42" s="100">
        <f t="shared" si="2"/>
        <v>18</v>
      </c>
      <c r="S42" s="101" t="s">
        <v>60</v>
      </c>
      <c r="T42" s="150"/>
      <c r="U42" s="151"/>
      <c r="V42" s="152"/>
      <c r="W42" s="153"/>
      <c r="X42" s="152"/>
      <c r="Y42" s="149"/>
    </row>
    <row r="43" spans="1:25" ht="105" hidden="1" customHeight="1">
      <c r="A43" s="89">
        <f t="shared" si="3"/>
        <v>40</v>
      </c>
      <c r="B43" s="89" t="s">
        <v>206</v>
      </c>
      <c r="C43" s="267"/>
      <c r="D43" s="110" t="s">
        <v>231</v>
      </c>
      <c r="E43" s="110" t="s">
        <v>232</v>
      </c>
      <c r="F43" s="89" t="s">
        <v>63</v>
      </c>
      <c r="G43" s="110" t="s">
        <v>233</v>
      </c>
      <c r="H43" s="111">
        <v>3</v>
      </c>
      <c r="I43" s="111">
        <v>12</v>
      </c>
      <c r="J43" s="93">
        <f t="shared" si="4"/>
        <v>36</v>
      </c>
      <c r="K43" s="94" t="s">
        <v>58</v>
      </c>
      <c r="L43" s="112" t="s">
        <v>234</v>
      </c>
      <c r="M43" s="106">
        <v>2</v>
      </c>
      <c r="N43" s="106">
        <v>2</v>
      </c>
      <c r="O43" s="96">
        <f t="shared" si="1"/>
        <v>4</v>
      </c>
      <c r="P43" s="113" t="s">
        <v>66</v>
      </c>
      <c r="Q43" s="99">
        <v>2</v>
      </c>
      <c r="R43" s="100">
        <f t="shared" si="2"/>
        <v>18</v>
      </c>
      <c r="S43" s="101" t="s">
        <v>60</v>
      </c>
      <c r="T43" s="150"/>
      <c r="U43" s="151"/>
      <c r="V43" s="152"/>
      <c r="W43" s="153"/>
      <c r="X43" s="152"/>
      <c r="Y43" s="149"/>
    </row>
    <row r="44" spans="1:25" ht="135" hidden="1" customHeight="1">
      <c r="A44" s="89">
        <f t="shared" si="3"/>
        <v>41</v>
      </c>
      <c r="B44" s="89" t="s">
        <v>206</v>
      </c>
      <c r="C44" s="267"/>
      <c r="D44" s="110" t="s">
        <v>235</v>
      </c>
      <c r="E44" s="110" t="s">
        <v>236</v>
      </c>
      <c r="F44" s="89" t="s">
        <v>188</v>
      </c>
      <c r="G44" s="110" t="s">
        <v>237</v>
      </c>
      <c r="H44" s="111">
        <v>1</v>
      </c>
      <c r="I44" s="111">
        <v>9</v>
      </c>
      <c r="J44" s="93">
        <f t="shared" si="4"/>
        <v>9</v>
      </c>
      <c r="K44" s="103" t="s">
        <v>66</v>
      </c>
      <c r="L44" s="112" t="s">
        <v>783</v>
      </c>
      <c r="M44" s="106">
        <v>2</v>
      </c>
      <c r="N44" s="106">
        <v>2</v>
      </c>
      <c r="O44" s="96">
        <f t="shared" si="1"/>
        <v>4</v>
      </c>
      <c r="P44" s="113" t="s">
        <v>66</v>
      </c>
      <c r="Q44" s="99">
        <v>2</v>
      </c>
      <c r="R44" s="100">
        <f t="shared" si="2"/>
        <v>4.5</v>
      </c>
      <c r="S44" s="103" t="s">
        <v>66</v>
      </c>
      <c r="T44" s="150"/>
      <c r="U44" s="151"/>
      <c r="V44" s="152"/>
      <c r="W44" s="153"/>
      <c r="X44" s="152"/>
      <c r="Y44" s="149"/>
    </row>
    <row r="45" spans="1:25" ht="75" hidden="1" customHeight="1">
      <c r="A45" s="89">
        <f t="shared" si="3"/>
        <v>42</v>
      </c>
      <c r="B45" s="89" t="s">
        <v>206</v>
      </c>
      <c r="C45" s="267"/>
      <c r="D45" s="110" t="s">
        <v>238</v>
      </c>
      <c r="E45" s="110" t="s">
        <v>239</v>
      </c>
      <c r="F45" s="89" t="s">
        <v>82</v>
      </c>
      <c r="G45" s="110" t="s">
        <v>240</v>
      </c>
      <c r="H45" s="111">
        <v>2</v>
      </c>
      <c r="I45" s="111">
        <v>6</v>
      </c>
      <c r="J45" s="93">
        <f t="shared" si="4"/>
        <v>12</v>
      </c>
      <c r="K45" s="103" t="s">
        <v>66</v>
      </c>
      <c r="L45" s="112" t="s">
        <v>241</v>
      </c>
      <c r="M45" s="106">
        <v>2</v>
      </c>
      <c r="N45" s="106">
        <v>2</v>
      </c>
      <c r="O45" s="96">
        <f t="shared" si="1"/>
        <v>4</v>
      </c>
      <c r="P45" s="113" t="s">
        <v>66</v>
      </c>
      <c r="Q45" s="99">
        <v>2</v>
      </c>
      <c r="R45" s="100">
        <f t="shared" si="2"/>
        <v>6</v>
      </c>
      <c r="S45" s="103" t="s">
        <v>66</v>
      </c>
      <c r="T45" s="150"/>
      <c r="U45" s="151"/>
      <c r="V45" s="152"/>
      <c r="W45" s="153"/>
      <c r="X45" s="152"/>
      <c r="Y45" s="149"/>
    </row>
    <row r="46" spans="1:25" ht="120" hidden="1" customHeight="1">
      <c r="A46" s="89">
        <f t="shared" si="3"/>
        <v>43</v>
      </c>
      <c r="B46" s="89" t="s">
        <v>206</v>
      </c>
      <c r="C46" s="267"/>
      <c r="D46" s="110" t="s">
        <v>224</v>
      </c>
      <c r="E46" s="110" t="s">
        <v>242</v>
      </c>
      <c r="F46" s="89" t="s">
        <v>82</v>
      </c>
      <c r="G46" s="110" t="s">
        <v>226</v>
      </c>
      <c r="H46" s="111">
        <v>1</v>
      </c>
      <c r="I46" s="111">
        <v>9</v>
      </c>
      <c r="J46" s="93">
        <f t="shared" si="4"/>
        <v>9</v>
      </c>
      <c r="K46" s="103" t="s">
        <v>66</v>
      </c>
      <c r="L46" s="112" t="s">
        <v>243</v>
      </c>
      <c r="M46" s="106">
        <v>2</v>
      </c>
      <c r="N46" s="106">
        <v>2</v>
      </c>
      <c r="O46" s="96">
        <f t="shared" si="1"/>
        <v>4</v>
      </c>
      <c r="P46" s="113" t="s">
        <v>66</v>
      </c>
      <c r="Q46" s="99">
        <v>2</v>
      </c>
      <c r="R46" s="100">
        <f t="shared" si="2"/>
        <v>4.5</v>
      </c>
      <c r="S46" s="103" t="s">
        <v>66</v>
      </c>
      <c r="T46" s="150"/>
      <c r="U46" s="151"/>
      <c r="V46" s="152"/>
      <c r="W46" s="153"/>
      <c r="X46" s="152"/>
      <c r="Y46" s="149"/>
    </row>
    <row r="47" spans="1:25" ht="75" hidden="1" customHeight="1">
      <c r="A47" s="89">
        <f t="shared" si="3"/>
        <v>44</v>
      </c>
      <c r="B47" s="89" t="s">
        <v>206</v>
      </c>
      <c r="C47" s="267"/>
      <c r="D47" s="110" t="s">
        <v>244</v>
      </c>
      <c r="E47" s="110" t="s">
        <v>245</v>
      </c>
      <c r="F47" s="89" t="s">
        <v>188</v>
      </c>
      <c r="G47" s="110" t="s">
        <v>246</v>
      </c>
      <c r="H47" s="111">
        <v>2</v>
      </c>
      <c r="I47" s="111">
        <v>6</v>
      </c>
      <c r="J47" s="93">
        <f t="shared" si="4"/>
        <v>12</v>
      </c>
      <c r="K47" s="103" t="s">
        <v>66</v>
      </c>
      <c r="L47" s="112" t="s">
        <v>247</v>
      </c>
      <c r="M47" s="106">
        <v>2</v>
      </c>
      <c r="N47" s="106">
        <v>2</v>
      </c>
      <c r="O47" s="96">
        <f t="shared" si="1"/>
        <v>4</v>
      </c>
      <c r="P47" s="113" t="s">
        <v>66</v>
      </c>
      <c r="Q47" s="99">
        <v>2</v>
      </c>
      <c r="R47" s="100">
        <f t="shared" si="2"/>
        <v>6</v>
      </c>
      <c r="S47" s="103" t="s">
        <v>66</v>
      </c>
      <c r="T47" s="150"/>
      <c r="U47" s="151"/>
      <c r="V47" s="152"/>
      <c r="W47" s="153"/>
      <c r="X47" s="152"/>
      <c r="Y47" s="149"/>
    </row>
    <row r="48" spans="1:25" ht="210" hidden="1" customHeight="1">
      <c r="A48" s="89">
        <f t="shared" si="3"/>
        <v>45</v>
      </c>
      <c r="B48" s="89" t="s">
        <v>206</v>
      </c>
      <c r="C48" s="267"/>
      <c r="D48" s="110" t="s">
        <v>248</v>
      </c>
      <c r="E48" s="110" t="s">
        <v>217</v>
      </c>
      <c r="F48" s="89" t="s">
        <v>188</v>
      </c>
      <c r="G48" s="110" t="s">
        <v>249</v>
      </c>
      <c r="H48" s="111">
        <v>2</v>
      </c>
      <c r="I48" s="111">
        <v>9</v>
      </c>
      <c r="J48" s="93">
        <f t="shared" si="4"/>
        <v>18</v>
      </c>
      <c r="K48" s="101" t="s">
        <v>60</v>
      </c>
      <c r="L48" s="112" t="s">
        <v>784</v>
      </c>
      <c r="M48" s="106">
        <v>3</v>
      </c>
      <c r="N48" s="106">
        <v>2</v>
      </c>
      <c r="O48" s="96">
        <f t="shared" si="1"/>
        <v>6</v>
      </c>
      <c r="P48" s="113" t="s">
        <v>70</v>
      </c>
      <c r="Q48" s="99">
        <v>3</v>
      </c>
      <c r="R48" s="100">
        <f t="shared" si="2"/>
        <v>6</v>
      </c>
      <c r="S48" s="103" t="s">
        <v>66</v>
      </c>
      <c r="T48" s="150"/>
      <c r="U48" s="151"/>
      <c r="V48" s="152"/>
      <c r="W48" s="153"/>
      <c r="X48" s="152"/>
      <c r="Y48" s="149"/>
    </row>
    <row r="49" spans="1:25" ht="105" hidden="1" customHeight="1">
      <c r="A49" s="89">
        <f t="shared" si="3"/>
        <v>46</v>
      </c>
      <c r="B49" s="89" t="s">
        <v>206</v>
      </c>
      <c r="C49" s="267"/>
      <c r="D49" s="110" t="s">
        <v>250</v>
      </c>
      <c r="E49" s="110" t="s">
        <v>213</v>
      </c>
      <c r="F49" s="89" t="s">
        <v>63</v>
      </c>
      <c r="G49" s="110" t="s">
        <v>251</v>
      </c>
      <c r="H49" s="111">
        <v>2</v>
      </c>
      <c r="I49" s="111">
        <v>3</v>
      </c>
      <c r="J49" s="93">
        <f t="shared" si="4"/>
        <v>6</v>
      </c>
      <c r="K49" s="103" t="s">
        <v>66</v>
      </c>
      <c r="L49" s="112" t="s">
        <v>252</v>
      </c>
      <c r="M49" s="106">
        <v>2</v>
      </c>
      <c r="N49" s="106">
        <v>2</v>
      </c>
      <c r="O49" s="96">
        <f t="shared" si="1"/>
        <v>4</v>
      </c>
      <c r="P49" s="113" t="s">
        <v>66</v>
      </c>
      <c r="Q49" s="99">
        <v>2</v>
      </c>
      <c r="R49" s="100">
        <f t="shared" si="2"/>
        <v>3</v>
      </c>
      <c r="S49" s="103" t="s">
        <v>66</v>
      </c>
      <c r="T49" s="150"/>
      <c r="U49" s="151"/>
      <c r="V49" s="152"/>
      <c r="W49" s="153"/>
      <c r="X49" s="152"/>
      <c r="Y49" s="149"/>
    </row>
    <row r="50" spans="1:25" ht="195" hidden="1" customHeight="1">
      <c r="A50" s="89">
        <f t="shared" si="3"/>
        <v>47</v>
      </c>
      <c r="B50" s="89" t="s">
        <v>253</v>
      </c>
      <c r="C50" s="267" t="s">
        <v>254</v>
      </c>
      <c r="D50" s="90" t="s">
        <v>255</v>
      </c>
      <c r="E50" s="90" t="s">
        <v>256</v>
      </c>
      <c r="F50" s="89" t="s">
        <v>63</v>
      </c>
      <c r="G50" s="90" t="s">
        <v>257</v>
      </c>
      <c r="H50" s="115">
        <v>2</v>
      </c>
      <c r="I50" s="115">
        <v>9</v>
      </c>
      <c r="J50" s="116">
        <f t="shared" si="4"/>
        <v>18</v>
      </c>
      <c r="K50" s="101" t="s">
        <v>60</v>
      </c>
      <c r="L50" s="90" t="s">
        <v>258</v>
      </c>
      <c r="M50" s="117">
        <v>3</v>
      </c>
      <c r="N50" s="117">
        <v>2</v>
      </c>
      <c r="O50" s="96">
        <f t="shared" si="1"/>
        <v>6</v>
      </c>
      <c r="P50" s="118" t="s">
        <v>70</v>
      </c>
      <c r="Q50" s="119">
        <v>3</v>
      </c>
      <c r="R50" s="100">
        <f t="shared" si="2"/>
        <v>6</v>
      </c>
      <c r="S50" s="103" t="s">
        <v>66</v>
      </c>
      <c r="T50" s="150"/>
      <c r="U50" s="151"/>
      <c r="V50" s="152"/>
      <c r="W50" s="153"/>
      <c r="X50" s="152"/>
      <c r="Y50" s="149"/>
    </row>
    <row r="51" spans="1:25" ht="135" hidden="1" customHeight="1">
      <c r="A51" s="89">
        <f t="shared" si="3"/>
        <v>48</v>
      </c>
      <c r="B51" s="89" t="s">
        <v>253</v>
      </c>
      <c r="C51" s="267"/>
      <c r="D51" s="120" t="s">
        <v>259</v>
      </c>
      <c r="E51" s="90" t="s">
        <v>260</v>
      </c>
      <c r="F51" s="89" t="s">
        <v>56</v>
      </c>
      <c r="G51" s="90" t="s">
        <v>261</v>
      </c>
      <c r="H51" s="115">
        <v>4</v>
      </c>
      <c r="I51" s="115">
        <v>15</v>
      </c>
      <c r="J51" s="116">
        <f t="shared" si="4"/>
        <v>60</v>
      </c>
      <c r="K51" s="105" t="s">
        <v>74</v>
      </c>
      <c r="L51" s="90" t="s">
        <v>785</v>
      </c>
      <c r="M51" s="117">
        <v>2</v>
      </c>
      <c r="N51" s="117">
        <v>2</v>
      </c>
      <c r="O51" s="96">
        <f t="shared" si="1"/>
        <v>4</v>
      </c>
      <c r="P51" s="113" t="s">
        <v>66</v>
      </c>
      <c r="Q51" s="99">
        <v>2</v>
      </c>
      <c r="R51" s="100">
        <f t="shared" si="2"/>
        <v>30</v>
      </c>
      <c r="S51" s="94" t="s">
        <v>58</v>
      </c>
      <c r="T51" s="150"/>
      <c r="U51" s="151"/>
      <c r="V51" s="152"/>
      <c r="W51" s="153"/>
      <c r="X51" s="152"/>
      <c r="Y51" s="149"/>
    </row>
    <row r="52" spans="1:25" ht="300" hidden="1" customHeight="1">
      <c r="A52" s="89">
        <f t="shared" si="3"/>
        <v>49</v>
      </c>
      <c r="B52" s="89" t="s">
        <v>253</v>
      </c>
      <c r="C52" s="267"/>
      <c r="D52" s="90" t="s">
        <v>262</v>
      </c>
      <c r="E52" s="90" t="s">
        <v>263</v>
      </c>
      <c r="F52" s="89" t="s">
        <v>56</v>
      </c>
      <c r="G52" s="90" t="s">
        <v>264</v>
      </c>
      <c r="H52" s="115">
        <v>3</v>
      </c>
      <c r="I52" s="115">
        <v>12</v>
      </c>
      <c r="J52" s="116">
        <f t="shared" si="4"/>
        <v>36</v>
      </c>
      <c r="K52" s="94" t="s">
        <v>58</v>
      </c>
      <c r="L52" s="90" t="s">
        <v>265</v>
      </c>
      <c r="M52" s="117">
        <v>3</v>
      </c>
      <c r="N52" s="117">
        <v>2</v>
      </c>
      <c r="O52" s="96">
        <f t="shared" si="1"/>
        <v>6</v>
      </c>
      <c r="P52" s="118" t="s">
        <v>58</v>
      </c>
      <c r="Q52" s="119">
        <v>4</v>
      </c>
      <c r="R52" s="100">
        <f t="shared" si="2"/>
        <v>9</v>
      </c>
      <c r="S52" s="101" t="s">
        <v>60</v>
      </c>
      <c r="T52" s="150"/>
      <c r="U52" s="151"/>
      <c r="V52" s="152"/>
      <c r="W52" s="153"/>
      <c r="X52" s="152"/>
      <c r="Y52" s="149"/>
    </row>
    <row r="53" spans="1:25" ht="240" hidden="1" customHeight="1">
      <c r="A53" s="89">
        <f t="shared" si="3"/>
        <v>50</v>
      </c>
      <c r="B53" s="89" t="s">
        <v>266</v>
      </c>
      <c r="C53" s="267" t="s">
        <v>267</v>
      </c>
      <c r="D53" s="90" t="s">
        <v>268</v>
      </c>
      <c r="E53" s="90" t="s">
        <v>269</v>
      </c>
      <c r="F53" s="89" t="s">
        <v>56</v>
      </c>
      <c r="G53" s="90" t="s">
        <v>270</v>
      </c>
      <c r="H53" s="91">
        <v>3</v>
      </c>
      <c r="I53" s="92">
        <v>12</v>
      </c>
      <c r="J53" s="116">
        <f t="shared" si="4"/>
        <v>36</v>
      </c>
      <c r="K53" s="94" t="s">
        <v>58</v>
      </c>
      <c r="L53" s="90" t="s">
        <v>271</v>
      </c>
      <c r="M53" s="106">
        <v>4</v>
      </c>
      <c r="N53" s="106">
        <v>2</v>
      </c>
      <c r="O53" s="96">
        <f t="shared" si="1"/>
        <v>8</v>
      </c>
      <c r="P53" s="89" t="s">
        <v>70</v>
      </c>
      <c r="Q53" s="99">
        <v>3</v>
      </c>
      <c r="R53" s="100">
        <f t="shared" si="2"/>
        <v>12</v>
      </c>
      <c r="S53" s="101" t="s">
        <v>60</v>
      </c>
      <c r="T53" s="150"/>
      <c r="U53" s="151"/>
      <c r="V53" s="152"/>
      <c r="W53" s="153"/>
      <c r="X53" s="152"/>
      <c r="Y53" s="149"/>
    </row>
    <row r="54" spans="1:25" ht="195" hidden="1" customHeight="1">
      <c r="A54" s="89">
        <f t="shared" si="3"/>
        <v>51</v>
      </c>
      <c r="B54" s="89" t="s">
        <v>266</v>
      </c>
      <c r="C54" s="267"/>
      <c r="D54" s="90" t="s">
        <v>272</v>
      </c>
      <c r="E54" s="90" t="s">
        <v>273</v>
      </c>
      <c r="F54" s="89" t="s">
        <v>63</v>
      </c>
      <c r="G54" s="90" t="s">
        <v>274</v>
      </c>
      <c r="H54" s="91">
        <v>2</v>
      </c>
      <c r="I54" s="92">
        <v>9</v>
      </c>
      <c r="J54" s="116">
        <f t="shared" si="4"/>
        <v>18</v>
      </c>
      <c r="K54" s="101" t="s">
        <v>60</v>
      </c>
      <c r="L54" s="90" t="s">
        <v>275</v>
      </c>
      <c r="M54" s="106">
        <v>3</v>
      </c>
      <c r="N54" s="106">
        <v>1</v>
      </c>
      <c r="O54" s="96">
        <f t="shared" si="1"/>
        <v>3</v>
      </c>
      <c r="P54" s="89" t="s">
        <v>66</v>
      </c>
      <c r="Q54" s="99">
        <v>2</v>
      </c>
      <c r="R54" s="100">
        <f t="shared" si="2"/>
        <v>9</v>
      </c>
      <c r="S54" s="101" t="s">
        <v>60</v>
      </c>
      <c r="T54" s="150"/>
      <c r="U54" s="151"/>
      <c r="V54" s="152"/>
      <c r="W54" s="153"/>
      <c r="X54" s="152"/>
      <c r="Y54" s="149"/>
    </row>
    <row r="55" spans="1:25" ht="375" hidden="1" customHeight="1">
      <c r="A55" s="89">
        <f t="shared" si="3"/>
        <v>52</v>
      </c>
      <c r="B55" s="89" t="s">
        <v>266</v>
      </c>
      <c r="C55" s="267"/>
      <c r="D55" s="90" t="s">
        <v>276</v>
      </c>
      <c r="E55" s="90" t="s">
        <v>277</v>
      </c>
      <c r="F55" s="89" t="s">
        <v>56</v>
      </c>
      <c r="G55" s="90" t="s">
        <v>278</v>
      </c>
      <c r="H55" s="91">
        <v>3</v>
      </c>
      <c r="I55" s="92">
        <v>12</v>
      </c>
      <c r="J55" s="116">
        <f t="shared" si="4"/>
        <v>36</v>
      </c>
      <c r="K55" s="94" t="s">
        <v>58</v>
      </c>
      <c r="L55" s="90" t="s">
        <v>279</v>
      </c>
      <c r="M55" s="117">
        <v>4</v>
      </c>
      <c r="N55" s="106">
        <v>3</v>
      </c>
      <c r="O55" s="96">
        <f t="shared" si="1"/>
        <v>12</v>
      </c>
      <c r="P55" s="98" t="s">
        <v>58</v>
      </c>
      <c r="Q55" s="99">
        <v>4</v>
      </c>
      <c r="R55" s="100">
        <f t="shared" si="2"/>
        <v>9</v>
      </c>
      <c r="S55" s="101" t="s">
        <v>60</v>
      </c>
      <c r="T55" s="150"/>
      <c r="U55" s="151"/>
      <c r="V55" s="152"/>
      <c r="W55" s="153"/>
      <c r="X55" s="152"/>
      <c r="Y55" s="149"/>
    </row>
    <row r="56" spans="1:25" ht="210" hidden="1" customHeight="1">
      <c r="A56" s="89">
        <f t="shared" si="3"/>
        <v>53</v>
      </c>
      <c r="B56" s="89" t="s">
        <v>266</v>
      </c>
      <c r="C56" s="267"/>
      <c r="D56" s="90" t="s">
        <v>280</v>
      </c>
      <c r="E56" s="90" t="s">
        <v>281</v>
      </c>
      <c r="F56" s="89" t="s">
        <v>56</v>
      </c>
      <c r="G56" s="90" t="s">
        <v>282</v>
      </c>
      <c r="H56" s="121">
        <v>1</v>
      </c>
      <c r="I56" s="122">
        <v>15</v>
      </c>
      <c r="J56" s="116">
        <f t="shared" si="4"/>
        <v>15</v>
      </c>
      <c r="K56" s="101" t="s">
        <v>60</v>
      </c>
      <c r="L56" s="90" t="s">
        <v>786</v>
      </c>
      <c r="M56" s="106">
        <v>2</v>
      </c>
      <c r="N56" s="106">
        <v>3</v>
      </c>
      <c r="O56" s="96">
        <f t="shared" si="1"/>
        <v>6</v>
      </c>
      <c r="P56" s="118" t="s">
        <v>70</v>
      </c>
      <c r="Q56" s="99">
        <v>3</v>
      </c>
      <c r="R56" s="100">
        <f t="shared" si="2"/>
        <v>5</v>
      </c>
      <c r="S56" s="103" t="s">
        <v>66</v>
      </c>
      <c r="T56" s="150"/>
      <c r="U56" s="151"/>
      <c r="V56" s="152"/>
      <c r="W56" s="153"/>
      <c r="X56" s="152"/>
      <c r="Y56" s="149"/>
    </row>
    <row r="57" spans="1:25" ht="409.5" hidden="1" customHeight="1">
      <c r="A57" s="89">
        <f t="shared" si="3"/>
        <v>54</v>
      </c>
      <c r="B57" s="89" t="s">
        <v>283</v>
      </c>
      <c r="C57" s="267" t="s">
        <v>284</v>
      </c>
      <c r="D57" s="90" t="s">
        <v>285</v>
      </c>
      <c r="E57" s="90" t="s">
        <v>286</v>
      </c>
      <c r="F57" s="89" t="s">
        <v>56</v>
      </c>
      <c r="G57" s="90" t="s">
        <v>287</v>
      </c>
      <c r="H57" s="123">
        <v>4</v>
      </c>
      <c r="I57" s="123">
        <v>15</v>
      </c>
      <c r="J57" s="116">
        <v>60</v>
      </c>
      <c r="K57" s="124" t="s">
        <v>74</v>
      </c>
      <c r="L57" s="90" t="s">
        <v>288</v>
      </c>
      <c r="M57" s="117">
        <v>4</v>
      </c>
      <c r="N57" s="117">
        <v>2</v>
      </c>
      <c r="O57" s="96">
        <v>8</v>
      </c>
      <c r="P57" s="118" t="s">
        <v>70</v>
      </c>
      <c r="Q57" s="119">
        <v>4</v>
      </c>
      <c r="R57" s="100">
        <f t="shared" si="2"/>
        <v>15</v>
      </c>
      <c r="S57" s="101" t="s">
        <v>60</v>
      </c>
      <c r="T57" s="150"/>
      <c r="U57" s="151"/>
      <c r="V57" s="152"/>
      <c r="W57" s="153"/>
      <c r="X57" s="152"/>
      <c r="Y57" s="149"/>
    </row>
    <row r="58" spans="1:25" ht="330" hidden="1" customHeight="1">
      <c r="A58" s="89">
        <f t="shared" si="3"/>
        <v>55</v>
      </c>
      <c r="B58" s="89" t="s">
        <v>283</v>
      </c>
      <c r="C58" s="267"/>
      <c r="D58" s="90" t="s">
        <v>289</v>
      </c>
      <c r="E58" s="90" t="s">
        <v>290</v>
      </c>
      <c r="F58" s="89" t="s">
        <v>56</v>
      </c>
      <c r="G58" s="90" t="s">
        <v>291</v>
      </c>
      <c r="H58" s="91">
        <v>4</v>
      </c>
      <c r="I58" s="92">
        <v>15</v>
      </c>
      <c r="J58" s="125">
        <v>60</v>
      </c>
      <c r="K58" s="124" t="s">
        <v>74</v>
      </c>
      <c r="L58" s="95" t="s">
        <v>292</v>
      </c>
      <c r="M58" s="96">
        <v>4</v>
      </c>
      <c r="N58" s="96">
        <v>2</v>
      </c>
      <c r="O58" s="96">
        <v>8</v>
      </c>
      <c r="P58" s="98" t="s">
        <v>70</v>
      </c>
      <c r="Q58" s="99">
        <v>4</v>
      </c>
      <c r="R58" s="100">
        <f t="shared" si="2"/>
        <v>15</v>
      </c>
      <c r="S58" s="101" t="s">
        <v>60</v>
      </c>
      <c r="T58" s="150"/>
      <c r="U58" s="151"/>
      <c r="V58" s="152"/>
      <c r="W58" s="153"/>
      <c r="X58" s="152"/>
      <c r="Y58" s="149"/>
    </row>
    <row r="59" spans="1:25" ht="375" hidden="1" customHeight="1">
      <c r="A59" s="89">
        <f t="shared" si="3"/>
        <v>56</v>
      </c>
      <c r="B59" s="89" t="s">
        <v>283</v>
      </c>
      <c r="C59" s="267"/>
      <c r="D59" s="90" t="s">
        <v>293</v>
      </c>
      <c r="E59" s="90" t="s">
        <v>294</v>
      </c>
      <c r="F59" s="89" t="s">
        <v>56</v>
      </c>
      <c r="G59" s="90" t="s">
        <v>295</v>
      </c>
      <c r="H59" s="123">
        <v>2</v>
      </c>
      <c r="I59" s="123">
        <v>9</v>
      </c>
      <c r="J59" s="116">
        <f>+H59*I59</f>
        <v>18</v>
      </c>
      <c r="K59" s="101" t="s">
        <v>60</v>
      </c>
      <c r="L59" s="95" t="s">
        <v>296</v>
      </c>
      <c r="M59" s="117">
        <v>4</v>
      </c>
      <c r="N59" s="117">
        <v>2</v>
      </c>
      <c r="O59" s="96">
        <f>+M59*N59</f>
        <v>8</v>
      </c>
      <c r="P59" s="98" t="s">
        <v>70</v>
      </c>
      <c r="Q59" s="119">
        <v>4</v>
      </c>
      <c r="R59" s="100">
        <f t="shared" si="2"/>
        <v>4.5</v>
      </c>
      <c r="S59" s="103" t="s">
        <v>66</v>
      </c>
      <c r="T59" s="150"/>
      <c r="U59" s="151"/>
      <c r="V59" s="152"/>
      <c r="W59" s="153"/>
      <c r="X59" s="152"/>
      <c r="Y59" s="149"/>
    </row>
    <row r="60" spans="1:25" ht="375" hidden="1" customHeight="1">
      <c r="A60" s="89">
        <f t="shared" si="3"/>
        <v>57</v>
      </c>
      <c r="B60" s="89" t="s">
        <v>283</v>
      </c>
      <c r="C60" s="267"/>
      <c r="D60" s="90" t="s">
        <v>297</v>
      </c>
      <c r="E60" s="90" t="s">
        <v>298</v>
      </c>
      <c r="F60" s="89" t="s">
        <v>56</v>
      </c>
      <c r="G60" s="90" t="s">
        <v>295</v>
      </c>
      <c r="H60" s="123">
        <v>2</v>
      </c>
      <c r="I60" s="123">
        <v>9</v>
      </c>
      <c r="J60" s="116">
        <f>+H60*I60</f>
        <v>18</v>
      </c>
      <c r="K60" s="101" t="s">
        <v>60</v>
      </c>
      <c r="L60" s="95" t="s">
        <v>296</v>
      </c>
      <c r="M60" s="117">
        <v>4</v>
      </c>
      <c r="N60" s="117">
        <v>2</v>
      </c>
      <c r="O60" s="96">
        <f>+M60*N60</f>
        <v>8</v>
      </c>
      <c r="P60" s="98" t="s">
        <v>70</v>
      </c>
      <c r="Q60" s="119">
        <v>4</v>
      </c>
      <c r="R60" s="100">
        <f t="shared" si="2"/>
        <v>4.5</v>
      </c>
      <c r="S60" s="103" t="s">
        <v>66</v>
      </c>
      <c r="T60" s="150"/>
      <c r="U60" s="151"/>
      <c r="V60" s="152"/>
      <c r="W60" s="153"/>
      <c r="X60" s="152"/>
      <c r="Y60" s="149"/>
    </row>
    <row r="61" spans="1:25" ht="409.5" hidden="1" customHeight="1">
      <c r="A61" s="89">
        <f t="shared" si="3"/>
        <v>58</v>
      </c>
      <c r="B61" s="89" t="s">
        <v>283</v>
      </c>
      <c r="C61" s="267"/>
      <c r="D61" s="90" t="s">
        <v>299</v>
      </c>
      <c r="E61" s="90" t="s">
        <v>300</v>
      </c>
      <c r="F61" s="89" t="s">
        <v>56</v>
      </c>
      <c r="G61" s="90" t="s">
        <v>301</v>
      </c>
      <c r="H61" s="123">
        <v>2</v>
      </c>
      <c r="I61" s="123">
        <v>9</v>
      </c>
      <c r="J61" s="116">
        <f>+H61*I61</f>
        <v>18</v>
      </c>
      <c r="K61" s="101" t="s">
        <v>60</v>
      </c>
      <c r="L61" s="95" t="s">
        <v>296</v>
      </c>
      <c r="M61" s="117">
        <v>4</v>
      </c>
      <c r="N61" s="117">
        <v>2</v>
      </c>
      <c r="O61" s="96">
        <f>+M61*N61</f>
        <v>8</v>
      </c>
      <c r="P61" s="98" t="s">
        <v>70</v>
      </c>
      <c r="Q61" s="119">
        <v>4</v>
      </c>
      <c r="R61" s="100">
        <f t="shared" si="2"/>
        <v>4.5</v>
      </c>
      <c r="S61" s="103" t="s">
        <v>66</v>
      </c>
      <c r="T61" s="150"/>
      <c r="U61" s="151"/>
      <c r="V61" s="152"/>
      <c r="W61" s="153"/>
      <c r="X61" s="152"/>
      <c r="Y61" s="149"/>
    </row>
    <row r="62" spans="1:25" ht="255" hidden="1" customHeight="1">
      <c r="A62" s="89">
        <f t="shared" si="3"/>
        <v>59</v>
      </c>
      <c r="B62" s="89" t="s">
        <v>283</v>
      </c>
      <c r="C62" s="267"/>
      <c r="D62" s="90" t="s">
        <v>302</v>
      </c>
      <c r="E62" s="90" t="s">
        <v>303</v>
      </c>
      <c r="F62" s="89" t="s">
        <v>56</v>
      </c>
      <c r="G62" s="90" t="s">
        <v>304</v>
      </c>
      <c r="H62" s="123">
        <v>2</v>
      </c>
      <c r="I62" s="123">
        <v>9</v>
      </c>
      <c r="J62" s="116">
        <f>+H62*I62</f>
        <v>18</v>
      </c>
      <c r="K62" s="101" t="s">
        <v>60</v>
      </c>
      <c r="L62" s="95" t="s">
        <v>296</v>
      </c>
      <c r="M62" s="117">
        <v>4</v>
      </c>
      <c r="N62" s="117">
        <v>2</v>
      </c>
      <c r="O62" s="96">
        <f>+M62*N62</f>
        <v>8</v>
      </c>
      <c r="P62" s="98" t="s">
        <v>70</v>
      </c>
      <c r="Q62" s="119">
        <v>4</v>
      </c>
      <c r="R62" s="100">
        <f t="shared" si="2"/>
        <v>4.5</v>
      </c>
      <c r="S62" s="103" t="s">
        <v>66</v>
      </c>
      <c r="T62" s="150"/>
      <c r="U62" s="151"/>
      <c r="V62" s="152"/>
      <c r="W62" s="153"/>
      <c r="X62" s="152"/>
      <c r="Y62" s="149"/>
    </row>
    <row r="63" spans="1:25" ht="165" customHeight="1">
      <c r="A63" s="89">
        <f t="shared" si="3"/>
        <v>60</v>
      </c>
      <c r="B63" s="89" t="s">
        <v>283</v>
      </c>
      <c r="C63" s="267"/>
      <c r="D63" s="90" t="s">
        <v>305</v>
      </c>
      <c r="E63" s="90" t="s">
        <v>306</v>
      </c>
      <c r="F63" s="89" t="s">
        <v>307</v>
      </c>
      <c r="G63" s="90" t="s">
        <v>308</v>
      </c>
      <c r="H63" s="123">
        <v>2</v>
      </c>
      <c r="I63" s="123">
        <v>9</v>
      </c>
      <c r="J63" s="93">
        <f>I63*H63</f>
        <v>18</v>
      </c>
      <c r="K63" s="101" t="s">
        <v>60</v>
      </c>
      <c r="L63" s="95" t="s">
        <v>296</v>
      </c>
      <c r="M63" s="117">
        <v>4</v>
      </c>
      <c r="N63" s="117">
        <v>2</v>
      </c>
      <c r="O63" s="96">
        <f>+M63*N63</f>
        <v>8</v>
      </c>
      <c r="P63" s="98" t="s">
        <v>70</v>
      </c>
      <c r="Q63" s="99">
        <v>4</v>
      </c>
      <c r="R63" s="100">
        <f t="shared" si="2"/>
        <v>4.5</v>
      </c>
      <c r="S63" s="103" t="s">
        <v>66</v>
      </c>
      <c r="T63" s="150"/>
      <c r="U63" s="151"/>
      <c r="V63" s="152"/>
      <c r="W63" s="153"/>
      <c r="X63" s="152"/>
      <c r="Y63" s="149"/>
    </row>
    <row r="64" spans="1:25" ht="270" hidden="1" customHeight="1">
      <c r="A64" s="89">
        <f t="shared" si="3"/>
        <v>61</v>
      </c>
      <c r="B64" s="89" t="s">
        <v>309</v>
      </c>
      <c r="C64" s="267"/>
      <c r="D64" s="90" t="s">
        <v>310</v>
      </c>
      <c r="E64" s="90" t="s">
        <v>311</v>
      </c>
      <c r="F64" s="89" t="s">
        <v>56</v>
      </c>
      <c r="G64" s="90" t="s">
        <v>312</v>
      </c>
      <c r="H64" s="121">
        <v>5</v>
      </c>
      <c r="I64" s="122">
        <v>15</v>
      </c>
      <c r="J64" s="116">
        <f t="shared" si="4"/>
        <v>75</v>
      </c>
      <c r="K64" s="102" t="s">
        <v>74</v>
      </c>
      <c r="L64" s="95" t="s">
        <v>787</v>
      </c>
      <c r="M64" s="96">
        <v>4</v>
      </c>
      <c r="N64" s="96">
        <v>2</v>
      </c>
      <c r="O64" s="96">
        <f t="shared" si="1"/>
        <v>8</v>
      </c>
      <c r="P64" s="98" t="s">
        <v>70</v>
      </c>
      <c r="Q64" s="99">
        <v>3</v>
      </c>
      <c r="R64" s="100">
        <f t="shared" si="2"/>
        <v>25</v>
      </c>
      <c r="S64" s="94" t="s">
        <v>58</v>
      </c>
      <c r="T64" s="150"/>
      <c r="U64" s="151"/>
      <c r="V64" s="152"/>
      <c r="W64" s="153"/>
      <c r="X64" s="152"/>
      <c r="Y64" s="149"/>
    </row>
    <row r="65" spans="1:25" ht="405" hidden="1" customHeight="1">
      <c r="A65" s="89">
        <f t="shared" si="3"/>
        <v>62</v>
      </c>
      <c r="B65" s="89" t="s">
        <v>309</v>
      </c>
      <c r="C65" s="267" t="s">
        <v>313</v>
      </c>
      <c r="D65" s="90" t="s">
        <v>314</v>
      </c>
      <c r="E65" s="90" t="s">
        <v>315</v>
      </c>
      <c r="F65" s="89" t="s">
        <v>56</v>
      </c>
      <c r="G65" s="90" t="s">
        <v>316</v>
      </c>
      <c r="H65" s="121">
        <v>4</v>
      </c>
      <c r="I65" s="122">
        <v>15</v>
      </c>
      <c r="J65" s="116">
        <f t="shared" si="4"/>
        <v>60</v>
      </c>
      <c r="K65" s="102" t="s">
        <v>74</v>
      </c>
      <c r="L65" s="90" t="s">
        <v>533</v>
      </c>
      <c r="M65" s="96">
        <v>2</v>
      </c>
      <c r="N65" s="96">
        <v>1</v>
      </c>
      <c r="O65" s="96">
        <f t="shared" si="1"/>
        <v>2</v>
      </c>
      <c r="P65" s="98" t="s">
        <v>66</v>
      </c>
      <c r="Q65" s="99">
        <v>2</v>
      </c>
      <c r="R65" s="100">
        <f t="shared" si="2"/>
        <v>30</v>
      </c>
      <c r="S65" s="94" t="s">
        <v>58</v>
      </c>
      <c r="T65" s="150"/>
      <c r="U65" s="151"/>
      <c r="V65" s="152"/>
      <c r="W65" s="153"/>
      <c r="X65" s="152"/>
      <c r="Y65" s="149"/>
    </row>
    <row r="66" spans="1:25" ht="225" hidden="1" customHeight="1">
      <c r="A66" s="89">
        <f t="shared" si="3"/>
        <v>63</v>
      </c>
      <c r="B66" s="89" t="s">
        <v>309</v>
      </c>
      <c r="C66" s="267"/>
      <c r="D66" s="90" t="s">
        <v>317</v>
      </c>
      <c r="E66" s="90" t="s">
        <v>318</v>
      </c>
      <c r="F66" s="89" t="s">
        <v>56</v>
      </c>
      <c r="G66" s="90" t="s">
        <v>319</v>
      </c>
      <c r="H66" s="121">
        <v>3</v>
      </c>
      <c r="I66" s="122">
        <v>12</v>
      </c>
      <c r="J66" s="116">
        <f t="shared" si="4"/>
        <v>36</v>
      </c>
      <c r="K66" s="94" t="s">
        <v>58</v>
      </c>
      <c r="L66" s="95" t="s">
        <v>788</v>
      </c>
      <c r="M66" s="96">
        <v>4</v>
      </c>
      <c r="N66" s="96">
        <v>3</v>
      </c>
      <c r="O66" s="96">
        <f t="shared" si="1"/>
        <v>12</v>
      </c>
      <c r="P66" s="98" t="s">
        <v>58</v>
      </c>
      <c r="Q66" s="99">
        <v>4</v>
      </c>
      <c r="R66" s="100">
        <f t="shared" si="2"/>
        <v>9</v>
      </c>
      <c r="S66" s="101" t="s">
        <v>60</v>
      </c>
      <c r="T66" s="150"/>
      <c r="U66" s="151"/>
      <c r="V66" s="152"/>
      <c r="W66" s="153"/>
      <c r="X66" s="152"/>
      <c r="Y66" s="149"/>
    </row>
    <row r="67" spans="1:25" ht="180" hidden="1" customHeight="1">
      <c r="A67" s="89">
        <f t="shared" si="3"/>
        <v>64</v>
      </c>
      <c r="B67" s="89" t="s">
        <v>309</v>
      </c>
      <c r="C67" s="267"/>
      <c r="D67" s="90" t="s">
        <v>320</v>
      </c>
      <c r="E67" s="90" t="s">
        <v>321</v>
      </c>
      <c r="F67" s="89" t="s">
        <v>56</v>
      </c>
      <c r="G67" s="90" t="s">
        <v>322</v>
      </c>
      <c r="H67" s="121">
        <v>2</v>
      </c>
      <c r="I67" s="122">
        <v>9</v>
      </c>
      <c r="J67" s="116">
        <f t="shared" si="4"/>
        <v>18</v>
      </c>
      <c r="K67" s="101" t="s">
        <v>60</v>
      </c>
      <c r="L67" s="90" t="s">
        <v>323</v>
      </c>
      <c r="M67" s="96">
        <v>4</v>
      </c>
      <c r="N67" s="96">
        <v>2</v>
      </c>
      <c r="O67" s="96">
        <f>+M67*N67</f>
        <v>8</v>
      </c>
      <c r="P67" s="98" t="s">
        <v>70</v>
      </c>
      <c r="Q67" s="99">
        <v>3</v>
      </c>
      <c r="R67" s="100">
        <f t="shared" si="2"/>
        <v>6</v>
      </c>
      <c r="S67" s="103" t="s">
        <v>66</v>
      </c>
      <c r="T67" s="150"/>
      <c r="U67" s="151"/>
      <c r="V67" s="152"/>
      <c r="W67" s="153"/>
      <c r="X67" s="152"/>
      <c r="Y67" s="149"/>
    </row>
    <row r="68" spans="1:25" ht="225" hidden="1" customHeight="1">
      <c r="A68" s="89">
        <f t="shared" si="3"/>
        <v>65</v>
      </c>
      <c r="B68" s="89" t="s">
        <v>324</v>
      </c>
      <c r="C68" s="267" t="s">
        <v>325</v>
      </c>
      <c r="D68" s="90" t="s">
        <v>326</v>
      </c>
      <c r="E68" s="90" t="s">
        <v>327</v>
      </c>
      <c r="F68" s="89" t="s">
        <v>56</v>
      </c>
      <c r="G68" s="90" t="s">
        <v>328</v>
      </c>
      <c r="H68" s="121">
        <v>4</v>
      </c>
      <c r="I68" s="122">
        <v>15</v>
      </c>
      <c r="J68" s="116">
        <f t="shared" si="4"/>
        <v>60</v>
      </c>
      <c r="K68" s="102" t="s">
        <v>74</v>
      </c>
      <c r="L68" s="95" t="s">
        <v>329</v>
      </c>
      <c r="M68" s="96">
        <v>4</v>
      </c>
      <c r="N68" s="96">
        <v>1</v>
      </c>
      <c r="O68" s="96">
        <f>+M68*N68</f>
        <v>4</v>
      </c>
      <c r="P68" s="98" t="s">
        <v>66</v>
      </c>
      <c r="Q68" s="99">
        <v>2</v>
      </c>
      <c r="R68" s="100">
        <f t="shared" si="2"/>
        <v>30</v>
      </c>
      <c r="S68" s="94" t="s">
        <v>58</v>
      </c>
      <c r="T68" s="150"/>
      <c r="U68" s="151"/>
      <c r="V68" s="152"/>
      <c r="W68" s="153"/>
      <c r="X68" s="152"/>
      <c r="Y68" s="149"/>
    </row>
    <row r="69" spans="1:25" ht="225" hidden="1" customHeight="1">
      <c r="A69" s="89">
        <f t="shared" si="3"/>
        <v>66</v>
      </c>
      <c r="B69" s="89" t="s">
        <v>324</v>
      </c>
      <c r="C69" s="267"/>
      <c r="D69" s="90" t="s">
        <v>330</v>
      </c>
      <c r="E69" s="90" t="s">
        <v>331</v>
      </c>
      <c r="F69" s="89" t="s">
        <v>56</v>
      </c>
      <c r="G69" s="90" t="s">
        <v>332</v>
      </c>
      <c r="H69" s="121">
        <v>4</v>
      </c>
      <c r="I69" s="122">
        <v>15</v>
      </c>
      <c r="J69" s="116">
        <f t="shared" si="4"/>
        <v>60</v>
      </c>
      <c r="K69" s="102" t="s">
        <v>74</v>
      </c>
      <c r="L69" s="90" t="s">
        <v>789</v>
      </c>
      <c r="M69" s="96">
        <v>2</v>
      </c>
      <c r="N69" s="96">
        <v>1</v>
      </c>
      <c r="O69" s="96">
        <f>+M69*N69</f>
        <v>2</v>
      </c>
      <c r="P69" s="98" t="s">
        <v>66</v>
      </c>
      <c r="Q69" s="99">
        <v>2</v>
      </c>
      <c r="R69" s="100">
        <f t="shared" ref="R69:R132" si="5">+J69/Q69</f>
        <v>30</v>
      </c>
      <c r="S69" s="94" t="s">
        <v>58</v>
      </c>
      <c r="T69" s="150"/>
      <c r="U69" s="151"/>
      <c r="V69" s="152"/>
      <c r="W69" s="153"/>
      <c r="X69" s="152"/>
      <c r="Y69" s="149"/>
    </row>
    <row r="70" spans="1:25" ht="150" hidden="1" customHeight="1">
      <c r="A70" s="89">
        <f t="shared" ref="A70:A125" si="6">+A69+1</f>
        <v>67</v>
      </c>
      <c r="B70" s="89" t="s">
        <v>324</v>
      </c>
      <c r="C70" s="267"/>
      <c r="D70" s="90" t="s">
        <v>333</v>
      </c>
      <c r="E70" s="90" t="s">
        <v>334</v>
      </c>
      <c r="F70" s="89" t="s">
        <v>63</v>
      </c>
      <c r="G70" s="90" t="s">
        <v>335</v>
      </c>
      <c r="H70" s="121">
        <v>2</v>
      </c>
      <c r="I70" s="122">
        <v>9</v>
      </c>
      <c r="J70" s="116">
        <f t="shared" si="4"/>
        <v>18</v>
      </c>
      <c r="K70" s="101" t="s">
        <v>60</v>
      </c>
      <c r="L70" s="90" t="s">
        <v>790</v>
      </c>
      <c r="M70" s="117">
        <v>4</v>
      </c>
      <c r="N70" s="106">
        <v>2</v>
      </c>
      <c r="O70" s="96">
        <f>+M70*N70</f>
        <v>8</v>
      </c>
      <c r="P70" s="89" t="s">
        <v>70</v>
      </c>
      <c r="Q70" s="99">
        <v>3</v>
      </c>
      <c r="R70" s="100">
        <f t="shared" si="5"/>
        <v>6</v>
      </c>
      <c r="S70" s="103" t="s">
        <v>66</v>
      </c>
      <c r="T70" s="150"/>
      <c r="U70" s="151"/>
      <c r="V70" s="152"/>
      <c r="W70" s="153"/>
      <c r="X70" s="152"/>
      <c r="Y70" s="149"/>
    </row>
    <row r="71" spans="1:25" ht="75" hidden="1" customHeight="1">
      <c r="A71" s="89">
        <f t="shared" si="6"/>
        <v>68</v>
      </c>
      <c r="B71" s="89" t="s">
        <v>324</v>
      </c>
      <c r="C71" s="267"/>
      <c r="D71" s="90" t="s">
        <v>336</v>
      </c>
      <c r="E71" s="90" t="s">
        <v>337</v>
      </c>
      <c r="F71" s="89" t="s">
        <v>97</v>
      </c>
      <c r="G71" s="90" t="s">
        <v>338</v>
      </c>
      <c r="H71" s="121">
        <v>2</v>
      </c>
      <c r="I71" s="122">
        <v>9</v>
      </c>
      <c r="J71" s="116">
        <f t="shared" si="4"/>
        <v>18</v>
      </c>
      <c r="K71" s="101" t="s">
        <v>60</v>
      </c>
      <c r="L71" s="126" t="s">
        <v>791</v>
      </c>
      <c r="M71" s="117">
        <v>4</v>
      </c>
      <c r="N71" s="117">
        <v>2</v>
      </c>
      <c r="O71" s="96">
        <f>+M71*N71</f>
        <v>8</v>
      </c>
      <c r="P71" s="118" t="s">
        <v>70</v>
      </c>
      <c r="Q71" s="119">
        <v>3</v>
      </c>
      <c r="R71" s="100">
        <f t="shared" si="5"/>
        <v>6</v>
      </c>
      <c r="S71" s="103" t="s">
        <v>66</v>
      </c>
      <c r="T71" s="150"/>
      <c r="U71" s="151"/>
      <c r="V71" s="152"/>
      <c r="W71" s="153"/>
      <c r="X71" s="152"/>
      <c r="Y71" s="149"/>
    </row>
    <row r="72" spans="1:25" ht="135" hidden="1" customHeight="1">
      <c r="A72" s="89">
        <f t="shared" si="6"/>
        <v>69</v>
      </c>
      <c r="B72" s="89" t="s">
        <v>324</v>
      </c>
      <c r="C72" s="267"/>
      <c r="D72" s="90" t="s">
        <v>339</v>
      </c>
      <c r="E72" s="90" t="s">
        <v>340</v>
      </c>
      <c r="F72" s="89" t="s">
        <v>63</v>
      </c>
      <c r="G72" s="90" t="s">
        <v>341</v>
      </c>
      <c r="H72" s="121">
        <v>2</v>
      </c>
      <c r="I72" s="122">
        <v>9</v>
      </c>
      <c r="J72" s="116">
        <f t="shared" si="4"/>
        <v>18</v>
      </c>
      <c r="K72" s="101" t="s">
        <v>60</v>
      </c>
      <c r="L72" s="90" t="s">
        <v>792</v>
      </c>
      <c r="M72" s="106" t="s">
        <v>342</v>
      </c>
      <c r="N72" s="106" t="s">
        <v>343</v>
      </c>
      <c r="O72" s="96" t="s">
        <v>344</v>
      </c>
      <c r="P72" s="89" t="s">
        <v>345</v>
      </c>
      <c r="Q72" s="119">
        <v>4</v>
      </c>
      <c r="R72" s="100">
        <f t="shared" si="5"/>
        <v>4.5</v>
      </c>
      <c r="S72" s="103" t="s">
        <v>66</v>
      </c>
      <c r="T72" s="150"/>
      <c r="U72" s="151"/>
      <c r="V72" s="152"/>
      <c r="W72" s="153"/>
      <c r="X72" s="152"/>
      <c r="Y72" s="149"/>
    </row>
    <row r="73" spans="1:25" ht="409.5" hidden="1" customHeight="1">
      <c r="A73" s="89">
        <f t="shared" si="6"/>
        <v>70</v>
      </c>
      <c r="B73" s="89" t="s">
        <v>346</v>
      </c>
      <c r="C73" s="267" t="s">
        <v>347</v>
      </c>
      <c r="D73" s="90" t="s">
        <v>348</v>
      </c>
      <c r="E73" s="90" t="s">
        <v>349</v>
      </c>
      <c r="F73" s="89" t="s">
        <v>63</v>
      </c>
      <c r="G73" s="90" t="s">
        <v>350</v>
      </c>
      <c r="H73" s="123">
        <v>4</v>
      </c>
      <c r="I73" s="123">
        <v>15</v>
      </c>
      <c r="J73" s="116">
        <f t="shared" si="4"/>
        <v>60</v>
      </c>
      <c r="K73" s="102" t="s">
        <v>74</v>
      </c>
      <c r="L73" s="90" t="s">
        <v>351</v>
      </c>
      <c r="M73" s="117">
        <v>4</v>
      </c>
      <c r="N73" s="117">
        <v>2</v>
      </c>
      <c r="O73" s="96">
        <f>+M73*N73</f>
        <v>8</v>
      </c>
      <c r="P73" s="118" t="s">
        <v>70</v>
      </c>
      <c r="Q73" s="127">
        <v>3</v>
      </c>
      <c r="R73" s="100">
        <f t="shared" si="5"/>
        <v>20</v>
      </c>
      <c r="S73" s="101" t="s">
        <v>60</v>
      </c>
      <c r="T73" s="150"/>
      <c r="U73" s="151"/>
      <c r="V73" s="152"/>
      <c r="W73" s="153"/>
      <c r="X73" s="152"/>
      <c r="Y73" s="149"/>
    </row>
    <row r="74" spans="1:25" ht="330" hidden="1" customHeight="1">
      <c r="A74" s="89">
        <f t="shared" si="6"/>
        <v>71</v>
      </c>
      <c r="B74" s="89" t="s">
        <v>346</v>
      </c>
      <c r="C74" s="267"/>
      <c r="D74" s="90" t="s">
        <v>352</v>
      </c>
      <c r="E74" s="90" t="s">
        <v>353</v>
      </c>
      <c r="F74" s="89" t="s">
        <v>82</v>
      </c>
      <c r="G74" s="90" t="s">
        <v>354</v>
      </c>
      <c r="H74" s="123">
        <v>3</v>
      </c>
      <c r="I74" s="123">
        <v>20</v>
      </c>
      <c r="J74" s="116">
        <f t="shared" si="4"/>
        <v>60</v>
      </c>
      <c r="K74" s="102" t="s">
        <v>74</v>
      </c>
      <c r="L74" s="90" t="s">
        <v>355</v>
      </c>
      <c r="M74" s="117">
        <v>2</v>
      </c>
      <c r="N74" s="117">
        <v>2</v>
      </c>
      <c r="O74" s="96">
        <f>+M74*N74</f>
        <v>4</v>
      </c>
      <c r="P74" s="118" t="s">
        <v>66</v>
      </c>
      <c r="Q74" s="127">
        <v>4</v>
      </c>
      <c r="R74" s="100">
        <f t="shared" si="5"/>
        <v>15</v>
      </c>
      <c r="S74" s="101" t="s">
        <v>60</v>
      </c>
      <c r="T74" s="150"/>
      <c r="U74" s="151"/>
      <c r="V74" s="152"/>
      <c r="W74" s="153"/>
      <c r="X74" s="152"/>
      <c r="Y74" s="149"/>
    </row>
    <row r="75" spans="1:25" ht="270" customHeight="1">
      <c r="A75" s="89">
        <f t="shared" si="6"/>
        <v>72</v>
      </c>
      <c r="B75" s="89" t="s">
        <v>52</v>
      </c>
      <c r="C75" s="267" t="s">
        <v>53</v>
      </c>
      <c r="D75" s="90" t="s">
        <v>356</v>
      </c>
      <c r="E75" s="90" t="s">
        <v>357</v>
      </c>
      <c r="F75" s="89" t="s">
        <v>307</v>
      </c>
      <c r="G75" s="90" t="s">
        <v>358</v>
      </c>
      <c r="H75" s="91">
        <v>2</v>
      </c>
      <c r="I75" s="92">
        <v>9</v>
      </c>
      <c r="J75" s="93">
        <f t="shared" ref="J75:J125" si="7">I75*H75</f>
        <v>18</v>
      </c>
      <c r="K75" s="101" t="s">
        <v>60</v>
      </c>
      <c r="L75" s="95" t="s">
        <v>359</v>
      </c>
      <c r="M75" s="96">
        <v>4</v>
      </c>
      <c r="N75" s="96">
        <v>3</v>
      </c>
      <c r="O75" s="96">
        <f>+M75*N75</f>
        <v>12</v>
      </c>
      <c r="P75" s="98" t="s">
        <v>58</v>
      </c>
      <c r="Q75" s="99">
        <v>4</v>
      </c>
      <c r="R75" s="100">
        <f t="shared" si="5"/>
        <v>4.5</v>
      </c>
      <c r="S75" s="103" t="s">
        <v>66</v>
      </c>
      <c r="T75" s="150"/>
      <c r="U75" s="151"/>
      <c r="V75" s="152"/>
      <c r="W75" s="153"/>
      <c r="X75" s="152"/>
      <c r="Y75" s="149"/>
    </row>
    <row r="76" spans="1:25" ht="409.5" customHeight="1">
      <c r="A76" s="89">
        <f>+A75+1</f>
        <v>73</v>
      </c>
      <c r="B76" s="89" t="s">
        <v>52</v>
      </c>
      <c r="C76" s="267"/>
      <c r="D76" s="90" t="s">
        <v>360</v>
      </c>
      <c r="E76" s="90" t="s">
        <v>361</v>
      </c>
      <c r="F76" s="89" t="s">
        <v>307</v>
      </c>
      <c r="G76" s="90" t="s">
        <v>362</v>
      </c>
      <c r="H76" s="91">
        <v>2</v>
      </c>
      <c r="I76" s="92">
        <v>9</v>
      </c>
      <c r="J76" s="93">
        <f t="shared" si="7"/>
        <v>18</v>
      </c>
      <c r="K76" s="101" t="s">
        <v>60</v>
      </c>
      <c r="L76" s="95" t="s">
        <v>363</v>
      </c>
      <c r="M76" s="96">
        <v>4</v>
      </c>
      <c r="N76" s="96">
        <v>3</v>
      </c>
      <c r="O76" s="96">
        <f t="shared" ref="O76:O125" si="8">+M76*N76</f>
        <v>12</v>
      </c>
      <c r="P76" s="98" t="s">
        <v>58</v>
      </c>
      <c r="Q76" s="99">
        <v>4</v>
      </c>
      <c r="R76" s="100">
        <f t="shared" si="5"/>
        <v>4.5</v>
      </c>
      <c r="S76" s="103" t="s">
        <v>66</v>
      </c>
      <c r="T76" s="150"/>
      <c r="U76" s="151"/>
      <c r="V76" s="152"/>
      <c r="W76" s="153"/>
      <c r="X76" s="152"/>
      <c r="Y76" s="149"/>
    </row>
    <row r="77" spans="1:25" ht="345" customHeight="1">
      <c r="A77" s="89">
        <f t="shared" si="6"/>
        <v>74</v>
      </c>
      <c r="B77" s="89" t="s">
        <v>52</v>
      </c>
      <c r="C77" s="267"/>
      <c r="D77" s="90" t="s">
        <v>364</v>
      </c>
      <c r="E77" s="90" t="s">
        <v>365</v>
      </c>
      <c r="F77" s="89" t="s">
        <v>307</v>
      </c>
      <c r="G77" s="90" t="s">
        <v>366</v>
      </c>
      <c r="H77" s="91">
        <v>2</v>
      </c>
      <c r="I77" s="92">
        <v>9</v>
      </c>
      <c r="J77" s="93">
        <f t="shared" si="7"/>
        <v>18</v>
      </c>
      <c r="K77" s="101" t="s">
        <v>60</v>
      </c>
      <c r="L77" s="95" t="s">
        <v>367</v>
      </c>
      <c r="M77" s="96">
        <v>4</v>
      </c>
      <c r="N77" s="96">
        <v>3</v>
      </c>
      <c r="O77" s="96">
        <f t="shared" si="8"/>
        <v>12</v>
      </c>
      <c r="P77" s="98" t="s">
        <v>58</v>
      </c>
      <c r="Q77" s="99">
        <v>4</v>
      </c>
      <c r="R77" s="100">
        <f t="shared" si="5"/>
        <v>4.5</v>
      </c>
      <c r="S77" s="103" t="s">
        <v>66</v>
      </c>
      <c r="T77" s="150"/>
      <c r="U77" s="151"/>
      <c r="V77" s="152"/>
      <c r="W77" s="153"/>
      <c r="X77" s="152"/>
      <c r="Y77" s="149"/>
    </row>
    <row r="78" spans="1:25" ht="270" customHeight="1">
      <c r="A78" s="89">
        <f>+A77+1</f>
        <v>75</v>
      </c>
      <c r="B78" s="89" t="s">
        <v>52</v>
      </c>
      <c r="C78" s="268"/>
      <c r="D78" s="90" t="s">
        <v>368</v>
      </c>
      <c r="E78" s="90" t="s">
        <v>369</v>
      </c>
      <c r="F78" s="89" t="s">
        <v>307</v>
      </c>
      <c r="G78" s="90" t="s">
        <v>370</v>
      </c>
      <c r="H78" s="91">
        <v>2</v>
      </c>
      <c r="I78" s="92">
        <v>9</v>
      </c>
      <c r="J78" s="93">
        <f t="shared" si="7"/>
        <v>18</v>
      </c>
      <c r="K78" s="101" t="s">
        <v>60</v>
      </c>
      <c r="L78" s="95" t="s">
        <v>371</v>
      </c>
      <c r="M78" s="96">
        <v>4</v>
      </c>
      <c r="N78" s="96">
        <v>3</v>
      </c>
      <c r="O78" s="96">
        <f t="shared" si="8"/>
        <v>12</v>
      </c>
      <c r="P78" s="98" t="s">
        <v>58</v>
      </c>
      <c r="Q78" s="99">
        <v>4</v>
      </c>
      <c r="R78" s="100">
        <f t="shared" si="5"/>
        <v>4.5</v>
      </c>
      <c r="S78" s="103" t="s">
        <v>66</v>
      </c>
      <c r="T78" s="150"/>
      <c r="U78" s="151"/>
      <c r="V78" s="152"/>
      <c r="W78" s="153"/>
      <c r="X78" s="152"/>
      <c r="Y78" s="149"/>
    </row>
    <row r="79" spans="1:25" ht="409.5" customHeight="1">
      <c r="A79" s="89">
        <f t="shared" si="6"/>
        <v>76</v>
      </c>
      <c r="B79" s="89" t="s">
        <v>372</v>
      </c>
      <c r="C79" s="120" t="s">
        <v>145</v>
      </c>
      <c r="D79" s="90" t="s">
        <v>373</v>
      </c>
      <c r="E79" s="90" t="s">
        <v>374</v>
      </c>
      <c r="F79" s="89" t="s">
        <v>307</v>
      </c>
      <c r="G79" s="90" t="s">
        <v>375</v>
      </c>
      <c r="H79" s="91">
        <v>2</v>
      </c>
      <c r="I79" s="92">
        <v>9</v>
      </c>
      <c r="J79" s="93">
        <f t="shared" si="7"/>
        <v>18</v>
      </c>
      <c r="K79" s="101" t="s">
        <v>60</v>
      </c>
      <c r="L79" s="95" t="s">
        <v>376</v>
      </c>
      <c r="M79" s="96">
        <v>4</v>
      </c>
      <c r="N79" s="96">
        <v>3</v>
      </c>
      <c r="O79" s="96">
        <f t="shared" si="8"/>
        <v>12</v>
      </c>
      <c r="P79" s="98" t="s">
        <v>58</v>
      </c>
      <c r="Q79" s="99">
        <v>4</v>
      </c>
      <c r="R79" s="100">
        <f t="shared" si="5"/>
        <v>4.5</v>
      </c>
      <c r="S79" s="103" t="s">
        <v>66</v>
      </c>
      <c r="T79" s="150"/>
      <c r="U79" s="151"/>
      <c r="V79" s="152"/>
      <c r="W79" s="153"/>
      <c r="X79" s="152"/>
      <c r="Y79" s="149"/>
    </row>
    <row r="80" spans="1:25" ht="315" customHeight="1">
      <c r="A80" s="89">
        <f t="shared" si="6"/>
        <v>77</v>
      </c>
      <c r="B80" s="89" t="s">
        <v>52</v>
      </c>
      <c r="C80" s="266" t="s">
        <v>53</v>
      </c>
      <c r="D80" s="90" t="s">
        <v>377</v>
      </c>
      <c r="E80" s="90" t="s">
        <v>378</v>
      </c>
      <c r="F80" s="89" t="s">
        <v>307</v>
      </c>
      <c r="G80" s="90" t="s">
        <v>379</v>
      </c>
      <c r="H80" s="91">
        <v>2</v>
      </c>
      <c r="I80" s="92">
        <v>9</v>
      </c>
      <c r="J80" s="93">
        <f t="shared" si="7"/>
        <v>18</v>
      </c>
      <c r="K80" s="101" t="s">
        <v>60</v>
      </c>
      <c r="L80" s="95" t="s">
        <v>380</v>
      </c>
      <c r="M80" s="96">
        <v>4</v>
      </c>
      <c r="N80" s="96">
        <v>3</v>
      </c>
      <c r="O80" s="96">
        <f t="shared" si="8"/>
        <v>12</v>
      </c>
      <c r="P80" s="98" t="s">
        <v>58</v>
      </c>
      <c r="Q80" s="99">
        <v>4</v>
      </c>
      <c r="R80" s="100">
        <f t="shared" si="5"/>
        <v>4.5</v>
      </c>
      <c r="S80" s="103" t="s">
        <v>66</v>
      </c>
      <c r="T80" s="150"/>
      <c r="U80" s="151"/>
      <c r="V80" s="152"/>
      <c r="W80" s="153"/>
      <c r="X80" s="152"/>
      <c r="Y80" s="149"/>
    </row>
    <row r="81" spans="1:25" ht="225" customHeight="1">
      <c r="A81" s="89">
        <f t="shared" si="6"/>
        <v>78</v>
      </c>
      <c r="B81" s="89" t="s">
        <v>52</v>
      </c>
      <c r="C81" s="267"/>
      <c r="D81" s="90" t="s">
        <v>381</v>
      </c>
      <c r="E81" s="90" t="s">
        <v>382</v>
      </c>
      <c r="F81" s="89" t="s">
        <v>307</v>
      </c>
      <c r="G81" s="90" t="s">
        <v>383</v>
      </c>
      <c r="H81" s="91">
        <v>2</v>
      </c>
      <c r="I81" s="92">
        <v>9</v>
      </c>
      <c r="J81" s="93">
        <f t="shared" si="7"/>
        <v>18</v>
      </c>
      <c r="K81" s="101" t="s">
        <v>60</v>
      </c>
      <c r="L81" s="95" t="s">
        <v>384</v>
      </c>
      <c r="M81" s="96">
        <v>4</v>
      </c>
      <c r="N81" s="96">
        <v>3</v>
      </c>
      <c r="O81" s="96">
        <f t="shared" si="8"/>
        <v>12</v>
      </c>
      <c r="P81" s="98" t="s">
        <v>58</v>
      </c>
      <c r="Q81" s="99">
        <v>4</v>
      </c>
      <c r="R81" s="100">
        <f t="shared" si="5"/>
        <v>4.5</v>
      </c>
      <c r="S81" s="103" t="s">
        <v>66</v>
      </c>
      <c r="T81" s="150"/>
      <c r="U81" s="151"/>
      <c r="V81" s="152"/>
      <c r="W81" s="153"/>
      <c r="X81" s="152"/>
      <c r="Y81" s="149"/>
    </row>
    <row r="82" spans="1:25" ht="409.5" customHeight="1">
      <c r="A82" s="89">
        <f t="shared" si="6"/>
        <v>79</v>
      </c>
      <c r="B82" s="89" t="s">
        <v>52</v>
      </c>
      <c r="C82" s="267"/>
      <c r="D82" s="90" t="s">
        <v>385</v>
      </c>
      <c r="E82" s="90" t="s">
        <v>386</v>
      </c>
      <c r="F82" s="89" t="s">
        <v>307</v>
      </c>
      <c r="G82" s="90" t="s">
        <v>387</v>
      </c>
      <c r="H82" s="91">
        <v>2</v>
      </c>
      <c r="I82" s="92">
        <v>9</v>
      </c>
      <c r="J82" s="93">
        <f t="shared" si="7"/>
        <v>18</v>
      </c>
      <c r="K82" s="101" t="s">
        <v>60</v>
      </c>
      <c r="L82" s="95" t="s">
        <v>380</v>
      </c>
      <c r="M82" s="96">
        <v>4</v>
      </c>
      <c r="N82" s="96">
        <v>3</v>
      </c>
      <c r="O82" s="96">
        <f t="shared" si="8"/>
        <v>12</v>
      </c>
      <c r="P82" s="98" t="s">
        <v>58</v>
      </c>
      <c r="Q82" s="99">
        <v>4</v>
      </c>
      <c r="R82" s="100">
        <f t="shared" si="5"/>
        <v>4.5</v>
      </c>
      <c r="S82" s="103" t="s">
        <v>66</v>
      </c>
      <c r="T82" s="150"/>
      <c r="U82" s="151"/>
      <c r="V82" s="152"/>
      <c r="W82" s="153"/>
      <c r="X82" s="152"/>
      <c r="Y82" s="149"/>
    </row>
    <row r="83" spans="1:25" ht="409.5" customHeight="1">
      <c r="A83" s="89">
        <f t="shared" si="6"/>
        <v>80</v>
      </c>
      <c r="B83" s="89" t="s">
        <v>52</v>
      </c>
      <c r="C83" s="268"/>
      <c r="D83" s="128" t="s">
        <v>388</v>
      </c>
      <c r="E83" s="90" t="s">
        <v>389</v>
      </c>
      <c r="F83" s="89" t="s">
        <v>307</v>
      </c>
      <c r="G83" s="90" t="s">
        <v>390</v>
      </c>
      <c r="H83" s="91">
        <v>3</v>
      </c>
      <c r="I83" s="92">
        <v>12</v>
      </c>
      <c r="J83" s="93">
        <f t="shared" si="7"/>
        <v>36</v>
      </c>
      <c r="K83" s="94" t="s">
        <v>58</v>
      </c>
      <c r="L83" s="95" t="s">
        <v>391</v>
      </c>
      <c r="M83" s="96">
        <v>4</v>
      </c>
      <c r="N83" s="96">
        <v>3</v>
      </c>
      <c r="O83" s="96">
        <f t="shared" si="8"/>
        <v>12</v>
      </c>
      <c r="P83" s="98" t="s">
        <v>58</v>
      </c>
      <c r="Q83" s="99">
        <v>4</v>
      </c>
      <c r="R83" s="100">
        <f t="shared" si="5"/>
        <v>9</v>
      </c>
      <c r="S83" s="101" t="s">
        <v>60</v>
      </c>
      <c r="T83" s="150"/>
      <c r="U83" s="151"/>
      <c r="V83" s="152"/>
      <c r="W83" s="153"/>
      <c r="X83" s="152"/>
      <c r="Y83" s="149"/>
    </row>
    <row r="84" spans="1:25" ht="375" customHeight="1">
      <c r="A84" s="89">
        <f t="shared" si="6"/>
        <v>81</v>
      </c>
      <c r="B84" s="89" t="s">
        <v>85</v>
      </c>
      <c r="C84" s="266" t="s">
        <v>86</v>
      </c>
      <c r="D84" s="90" t="s">
        <v>392</v>
      </c>
      <c r="E84" s="90" t="s">
        <v>393</v>
      </c>
      <c r="F84" s="89" t="s">
        <v>307</v>
      </c>
      <c r="G84" s="90" t="s">
        <v>394</v>
      </c>
      <c r="H84" s="91">
        <v>2</v>
      </c>
      <c r="I84" s="92">
        <v>9</v>
      </c>
      <c r="J84" s="93">
        <f t="shared" si="7"/>
        <v>18</v>
      </c>
      <c r="K84" s="101" t="s">
        <v>60</v>
      </c>
      <c r="L84" s="95" t="s">
        <v>395</v>
      </c>
      <c r="M84" s="96">
        <v>4</v>
      </c>
      <c r="N84" s="96">
        <v>2</v>
      </c>
      <c r="O84" s="96">
        <f t="shared" si="8"/>
        <v>8</v>
      </c>
      <c r="P84" s="98" t="s">
        <v>70</v>
      </c>
      <c r="Q84" s="99">
        <v>3</v>
      </c>
      <c r="R84" s="100">
        <f t="shared" si="5"/>
        <v>6</v>
      </c>
      <c r="S84" s="103" t="s">
        <v>66</v>
      </c>
      <c r="T84" s="150"/>
      <c r="U84" s="151"/>
      <c r="V84" s="152"/>
      <c r="W84" s="153"/>
      <c r="X84" s="152"/>
      <c r="Y84" s="149"/>
    </row>
    <row r="85" spans="1:25" ht="315" customHeight="1">
      <c r="A85" s="89">
        <f t="shared" si="6"/>
        <v>82</v>
      </c>
      <c r="B85" s="89" t="s">
        <v>85</v>
      </c>
      <c r="C85" s="268"/>
      <c r="D85" s="90" t="s">
        <v>396</v>
      </c>
      <c r="E85" s="90" t="s">
        <v>397</v>
      </c>
      <c r="F85" s="89" t="s">
        <v>307</v>
      </c>
      <c r="G85" s="90" t="s">
        <v>398</v>
      </c>
      <c r="H85" s="91">
        <v>3</v>
      </c>
      <c r="I85" s="92">
        <v>12</v>
      </c>
      <c r="J85" s="93">
        <f t="shared" si="7"/>
        <v>36</v>
      </c>
      <c r="K85" s="94" t="s">
        <v>58</v>
      </c>
      <c r="L85" s="95" t="s">
        <v>399</v>
      </c>
      <c r="M85" s="96">
        <v>4</v>
      </c>
      <c r="N85" s="96">
        <v>3</v>
      </c>
      <c r="O85" s="96">
        <f t="shared" si="8"/>
        <v>12</v>
      </c>
      <c r="P85" s="98" t="s">
        <v>58</v>
      </c>
      <c r="Q85" s="99">
        <v>4</v>
      </c>
      <c r="R85" s="100">
        <f t="shared" si="5"/>
        <v>9</v>
      </c>
      <c r="S85" s="101" t="s">
        <v>60</v>
      </c>
      <c r="T85" s="150"/>
      <c r="U85" s="151"/>
      <c r="V85" s="152"/>
      <c r="W85" s="153"/>
      <c r="X85" s="152"/>
      <c r="Y85" s="149"/>
    </row>
    <row r="86" spans="1:25" ht="330">
      <c r="A86" s="89">
        <f t="shared" si="6"/>
        <v>83</v>
      </c>
      <c r="B86" s="89" t="s">
        <v>116</v>
      </c>
      <c r="C86" s="266" t="s">
        <v>117</v>
      </c>
      <c r="D86" s="90" t="s">
        <v>400</v>
      </c>
      <c r="E86" s="90" t="s">
        <v>401</v>
      </c>
      <c r="F86" s="89" t="s">
        <v>307</v>
      </c>
      <c r="G86" s="90" t="s">
        <v>402</v>
      </c>
      <c r="H86" s="92">
        <v>2</v>
      </c>
      <c r="I86" s="92">
        <v>9</v>
      </c>
      <c r="J86" s="93">
        <f t="shared" si="7"/>
        <v>18</v>
      </c>
      <c r="K86" s="101" t="s">
        <v>60</v>
      </c>
      <c r="L86" s="95" t="s">
        <v>403</v>
      </c>
      <c r="M86" s="96">
        <v>4</v>
      </c>
      <c r="N86" s="96">
        <v>3</v>
      </c>
      <c r="O86" s="96">
        <f t="shared" si="8"/>
        <v>12</v>
      </c>
      <c r="P86" s="98" t="s">
        <v>58</v>
      </c>
      <c r="Q86" s="99">
        <v>4</v>
      </c>
      <c r="R86" s="100">
        <f t="shared" si="5"/>
        <v>4.5</v>
      </c>
      <c r="S86" s="103" t="s">
        <v>66</v>
      </c>
      <c r="T86" s="150"/>
      <c r="U86" s="151"/>
      <c r="V86" s="152"/>
      <c r="W86" s="153"/>
      <c r="X86" s="152"/>
      <c r="Y86" s="149"/>
    </row>
    <row r="87" spans="1:25" ht="409.5">
      <c r="A87" s="89">
        <f t="shared" si="6"/>
        <v>84</v>
      </c>
      <c r="B87" s="89" t="s">
        <v>116</v>
      </c>
      <c r="C87" s="267"/>
      <c r="D87" s="90" t="s">
        <v>404</v>
      </c>
      <c r="E87" s="90" t="s">
        <v>405</v>
      </c>
      <c r="F87" s="89" t="s">
        <v>307</v>
      </c>
      <c r="G87" s="90" t="s">
        <v>406</v>
      </c>
      <c r="H87" s="92">
        <v>3</v>
      </c>
      <c r="I87" s="92">
        <v>12</v>
      </c>
      <c r="J87" s="93">
        <f t="shared" si="7"/>
        <v>36</v>
      </c>
      <c r="K87" s="94" t="s">
        <v>58</v>
      </c>
      <c r="L87" s="95" t="s">
        <v>407</v>
      </c>
      <c r="M87" s="96">
        <v>4</v>
      </c>
      <c r="N87" s="96">
        <v>3</v>
      </c>
      <c r="O87" s="96">
        <f t="shared" si="8"/>
        <v>12</v>
      </c>
      <c r="P87" s="98" t="s">
        <v>58</v>
      </c>
      <c r="Q87" s="99">
        <v>4</v>
      </c>
      <c r="R87" s="100">
        <f t="shared" si="5"/>
        <v>9</v>
      </c>
      <c r="S87" s="101" t="s">
        <v>60</v>
      </c>
      <c r="T87" s="150"/>
      <c r="U87" s="151"/>
      <c r="V87" s="152"/>
      <c r="W87" s="153"/>
      <c r="X87" s="152"/>
      <c r="Y87" s="149"/>
    </row>
    <row r="88" spans="1:25" ht="255">
      <c r="A88" s="89">
        <f t="shared" si="6"/>
        <v>85</v>
      </c>
      <c r="B88" s="89" t="s">
        <v>116</v>
      </c>
      <c r="C88" s="267"/>
      <c r="D88" s="90" t="s">
        <v>408</v>
      </c>
      <c r="E88" s="90" t="s">
        <v>409</v>
      </c>
      <c r="F88" s="89" t="s">
        <v>307</v>
      </c>
      <c r="G88" s="90" t="s">
        <v>410</v>
      </c>
      <c r="H88" s="92">
        <v>4</v>
      </c>
      <c r="I88" s="92">
        <v>15</v>
      </c>
      <c r="J88" s="93">
        <f t="shared" si="7"/>
        <v>60</v>
      </c>
      <c r="K88" s="102" t="s">
        <v>74</v>
      </c>
      <c r="L88" s="95" t="s">
        <v>411</v>
      </c>
      <c r="M88" s="96">
        <v>4</v>
      </c>
      <c r="N88" s="96">
        <v>3</v>
      </c>
      <c r="O88" s="96">
        <f t="shared" si="8"/>
        <v>12</v>
      </c>
      <c r="P88" s="98" t="s">
        <v>58</v>
      </c>
      <c r="Q88" s="99">
        <v>4</v>
      </c>
      <c r="R88" s="100">
        <f t="shared" si="5"/>
        <v>15</v>
      </c>
      <c r="S88" s="101" t="s">
        <v>60</v>
      </c>
      <c r="T88" s="150"/>
      <c r="U88" s="151"/>
      <c r="V88" s="152"/>
      <c r="W88" s="153"/>
      <c r="X88" s="152"/>
      <c r="Y88" s="149"/>
    </row>
    <row r="89" spans="1:25" ht="270">
      <c r="A89" s="89">
        <f t="shared" si="6"/>
        <v>86</v>
      </c>
      <c r="B89" s="89" t="s">
        <v>116</v>
      </c>
      <c r="C89" s="267"/>
      <c r="D89" s="90" t="s">
        <v>412</v>
      </c>
      <c r="E89" s="90" t="s">
        <v>413</v>
      </c>
      <c r="F89" s="89" t="s">
        <v>307</v>
      </c>
      <c r="G89" s="90" t="s">
        <v>414</v>
      </c>
      <c r="H89" s="92">
        <v>3</v>
      </c>
      <c r="I89" s="92">
        <v>12</v>
      </c>
      <c r="J89" s="93">
        <f t="shared" si="7"/>
        <v>36</v>
      </c>
      <c r="K89" s="94" t="s">
        <v>58</v>
      </c>
      <c r="L89" s="95" t="s">
        <v>415</v>
      </c>
      <c r="M89" s="96">
        <v>4</v>
      </c>
      <c r="N89" s="96">
        <v>2</v>
      </c>
      <c r="O89" s="96">
        <f t="shared" si="8"/>
        <v>8</v>
      </c>
      <c r="P89" s="98" t="s">
        <v>70</v>
      </c>
      <c r="Q89" s="99">
        <v>3</v>
      </c>
      <c r="R89" s="100">
        <f t="shared" si="5"/>
        <v>12</v>
      </c>
      <c r="S89" s="101" t="s">
        <v>60</v>
      </c>
      <c r="T89" s="150"/>
      <c r="U89" s="151"/>
      <c r="V89" s="152"/>
      <c r="W89" s="153"/>
      <c r="X89" s="152"/>
      <c r="Y89" s="149"/>
    </row>
    <row r="90" spans="1:25" ht="270">
      <c r="A90" s="89">
        <f t="shared" si="6"/>
        <v>87</v>
      </c>
      <c r="B90" s="89" t="s">
        <v>116</v>
      </c>
      <c r="C90" s="268"/>
      <c r="D90" s="90" t="s">
        <v>416</v>
      </c>
      <c r="E90" s="90" t="s">
        <v>417</v>
      </c>
      <c r="F90" s="89" t="s">
        <v>307</v>
      </c>
      <c r="G90" s="90" t="s">
        <v>418</v>
      </c>
      <c r="H90" s="92">
        <v>3</v>
      </c>
      <c r="I90" s="92">
        <v>12</v>
      </c>
      <c r="J90" s="93">
        <f t="shared" si="7"/>
        <v>36</v>
      </c>
      <c r="K90" s="94" t="s">
        <v>58</v>
      </c>
      <c r="L90" s="95" t="s">
        <v>419</v>
      </c>
      <c r="M90" s="96">
        <v>4</v>
      </c>
      <c r="N90" s="96">
        <v>3</v>
      </c>
      <c r="O90" s="96">
        <f t="shared" si="8"/>
        <v>12</v>
      </c>
      <c r="P90" s="98" t="s">
        <v>58</v>
      </c>
      <c r="Q90" s="99">
        <v>4</v>
      </c>
      <c r="R90" s="100">
        <f t="shared" si="5"/>
        <v>9</v>
      </c>
      <c r="S90" s="101" t="s">
        <v>60</v>
      </c>
      <c r="T90" s="150"/>
      <c r="U90" s="151"/>
      <c r="V90" s="152"/>
      <c r="W90" s="153"/>
      <c r="X90" s="152"/>
      <c r="Y90" s="149"/>
    </row>
    <row r="91" spans="1:25" ht="105" customHeight="1">
      <c r="A91" s="89">
        <f t="shared" si="6"/>
        <v>88</v>
      </c>
      <c r="B91" s="89" t="s">
        <v>138</v>
      </c>
      <c r="C91" s="266" t="s">
        <v>139</v>
      </c>
      <c r="D91" s="90" t="s">
        <v>420</v>
      </c>
      <c r="E91" s="90" t="s">
        <v>421</v>
      </c>
      <c r="F91" s="89" t="s">
        <v>307</v>
      </c>
      <c r="G91" s="90" t="s">
        <v>422</v>
      </c>
      <c r="H91" s="91">
        <v>2</v>
      </c>
      <c r="I91" s="92">
        <v>9</v>
      </c>
      <c r="J91" s="93">
        <f t="shared" si="7"/>
        <v>18</v>
      </c>
      <c r="K91" s="101" t="s">
        <v>60</v>
      </c>
      <c r="L91" s="90" t="s">
        <v>423</v>
      </c>
      <c r="M91" s="96">
        <v>4</v>
      </c>
      <c r="N91" s="96">
        <v>3</v>
      </c>
      <c r="O91" s="96">
        <f t="shared" si="8"/>
        <v>12</v>
      </c>
      <c r="P91" s="98" t="s">
        <v>424</v>
      </c>
      <c r="Q91" s="99">
        <v>4</v>
      </c>
      <c r="R91" s="100">
        <f t="shared" si="5"/>
        <v>4.5</v>
      </c>
      <c r="S91" s="103" t="s">
        <v>66</v>
      </c>
      <c r="T91" s="150"/>
      <c r="U91" s="151"/>
      <c r="V91" s="152"/>
      <c r="W91" s="153"/>
      <c r="X91" s="152"/>
      <c r="Y91" s="149"/>
    </row>
    <row r="92" spans="1:25" ht="180" customHeight="1">
      <c r="A92" s="89">
        <f t="shared" si="6"/>
        <v>89</v>
      </c>
      <c r="B92" s="89" t="s">
        <v>138</v>
      </c>
      <c r="C92" s="267"/>
      <c r="D92" s="128" t="s">
        <v>425</v>
      </c>
      <c r="E92" s="90" t="s">
        <v>426</v>
      </c>
      <c r="F92" s="89" t="s">
        <v>307</v>
      </c>
      <c r="G92" s="90" t="s">
        <v>427</v>
      </c>
      <c r="H92" s="91">
        <v>5</v>
      </c>
      <c r="I92" s="92">
        <v>15</v>
      </c>
      <c r="J92" s="93">
        <f t="shared" si="7"/>
        <v>75</v>
      </c>
      <c r="K92" s="102" t="s">
        <v>74</v>
      </c>
      <c r="L92" s="90" t="s">
        <v>428</v>
      </c>
      <c r="M92" s="96">
        <v>3</v>
      </c>
      <c r="N92" s="96">
        <v>2</v>
      </c>
      <c r="O92" s="96">
        <v>6</v>
      </c>
      <c r="P92" s="98" t="s">
        <v>70</v>
      </c>
      <c r="Q92" s="99">
        <v>3</v>
      </c>
      <c r="R92" s="100">
        <f t="shared" si="5"/>
        <v>25</v>
      </c>
      <c r="S92" s="94" t="s">
        <v>58</v>
      </c>
      <c r="T92" s="150"/>
      <c r="U92" s="151"/>
      <c r="V92" s="152"/>
      <c r="W92" s="153"/>
      <c r="X92" s="152"/>
      <c r="Y92" s="149"/>
    </row>
    <row r="93" spans="1:25" ht="409.5" customHeight="1">
      <c r="A93" s="89">
        <f t="shared" si="6"/>
        <v>90</v>
      </c>
      <c r="B93" s="89" t="s">
        <v>138</v>
      </c>
      <c r="C93" s="267"/>
      <c r="D93" s="90" t="s">
        <v>429</v>
      </c>
      <c r="E93" s="90" t="s">
        <v>430</v>
      </c>
      <c r="F93" s="89" t="s">
        <v>307</v>
      </c>
      <c r="G93" s="90" t="s">
        <v>431</v>
      </c>
      <c r="H93" s="91">
        <v>2</v>
      </c>
      <c r="I93" s="92">
        <v>9</v>
      </c>
      <c r="J93" s="93">
        <f t="shared" si="7"/>
        <v>18</v>
      </c>
      <c r="K93" s="101" t="s">
        <v>60</v>
      </c>
      <c r="L93" s="90" t="s">
        <v>432</v>
      </c>
      <c r="M93" s="96">
        <v>4</v>
      </c>
      <c r="N93" s="96">
        <v>3</v>
      </c>
      <c r="O93" s="96">
        <f t="shared" si="8"/>
        <v>12</v>
      </c>
      <c r="P93" s="98" t="s">
        <v>70</v>
      </c>
      <c r="Q93" s="99">
        <v>4</v>
      </c>
      <c r="R93" s="100">
        <f t="shared" si="5"/>
        <v>4.5</v>
      </c>
      <c r="S93" s="103" t="s">
        <v>66</v>
      </c>
      <c r="T93" s="150"/>
      <c r="U93" s="151"/>
      <c r="V93" s="152"/>
      <c r="W93" s="153"/>
      <c r="X93" s="152"/>
      <c r="Y93" s="149"/>
    </row>
    <row r="94" spans="1:25" ht="225" customHeight="1">
      <c r="A94" s="89">
        <f t="shared" si="6"/>
        <v>91</v>
      </c>
      <c r="B94" s="89" t="s">
        <v>144</v>
      </c>
      <c r="C94" s="267" t="s">
        <v>145</v>
      </c>
      <c r="D94" s="90" t="s">
        <v>433</v>
      </c>
      <c r="E94" s="90" t="s">
        <v>434</v>
      </c>
      <c r="F94" s="89" t="s">
        <v>307</v>
      </c>
      <c r="G94" s="90" t="s">
        <v>435</v>
      </c>
      <c r="H94" s="91">
        <v>2</v>
      </c>
      <c r="I94" s="92">
        <v>9</v>
      </c>
      <c r="J94" s="93">
        <f t="shared" si="7"/>
        <v>18</v>
      </c>
      <c r="K94" s="101" t="s">
        <v>60</v>
      </c>
      <c r="L94" s="90" t="s">
        <v>436</v>
      </c>
      <c r="M94" s="96">
        <v>2</v>
      </c>
      <c r="N94" s="96">
        <v>3</v>
      </c>
      <c r="O94" s="96">
        <f t="shared" si="8"/>
        <v>6</v>
      </c>
      <c r="P94" s="98" t="s">
        <v>70</v>
      </c>
      <c r="Q94" s="99">
        <v>3</v>
      </c>
      <c r="R94" s="100">
        <f t="shared" si="5"/>
        <v>6</v>
      </c>
      <c r="S94" s="103" t="s">
        <v>66</v>
      </c>
      <c r="T94" s="150"/>
      <c r="U94" s="151"/>
      <c r="V94" s="152"/>
      <c r="W94" s="153"/>
      <c r="X94" s="152"/>
      <c r="Y94" s="149"/>
    </row>
    <row r="95" spans="1:25" ht="135" customHeight="1">
      <c r="A95" s="89">
        <f t="shared" si="6"/>
        <v>92</v>
      </c>
      <c r="B95" s="89" t="s">
        <v>144</v>
      </c>
      <c r="C95" s="268"/>
      <c r="D95" s="90" t="s">
        <v>437</v>
      </c>
      <c r="E95" s="90" t="s">
        <v>438</v>
      </c>
      <c r="F95" s="89" t="s">
        <v>307</v>
      </c>
      <c r="G95" s="90" t="s">
        <v>439</v>
      </c>
      <c r="H95" s="91">
        <v>3</v>
      </c>
      <c r="I95" s="92">
        <v>12</v>
      </c>
      <c r="J95" s="93">
        <f t="shared" si="7"/>
        <v>36</v>
      </c>
      <c r="K95" s="94" t="s">
        <v>58</v>
      </c>
      <c r="L95" s="95" t="s">
        <v>440</v>
      </c>
      <c r="M95" s="96">
        <v>3</v>
      </c>
      <c r="N95" s="96">
        <v>2</v>
      </c>
      <c r="O95" s="96">
        <f t="shared" si="8"/>
        <v>6</v>
      </c>
      <c r="P95" s="98" t="s">
        <v>70</v>
      </c>
      <c r="Q95" s="99">
        <v>3</v>
      </c>
      <c r="R95" s="100">
        <f t="shared" si="5"/>
        <v>12</v>
      </c>
      <c r="S95" s="101" t="s">
        <v>60</v>
      </c>
      <c r="T95" s="150"/>
      <c r="U95" s="151"/>
      <c r="V95" s="152"/>
      <c r="W95" s="153"/>
      <c r="X95" s="152"/>
      <c r="Y95" s="149"/>
    </row>
    <row r="96" spans="1:25" ht="409.5" customHeight="1">
      <c r="A96" s="89">
        <f t="shared" si="6"/>
        <v>93</v>
      </c>
      <c r="B96" s="89" t="s">
        <v>162</v>
      </c>
      <c r="C96" s="266" t="s">
        <v>163</v>
      </c>
      <c r="D96" s="90" t="s">
        <v>441</v>
      </c>
      <c r="E96" s="90" t="s">
        <v>442</v>
      </c>
      <c r="F96" s="89" t="s">
        <v>307</v>
      </c>
      <c r="G96" s="90" t="s">
        <v>443</v>
      </c>
      <c r="H96" s="91">
        <v>2</v>
      </c>
      <c r="I96" s="92">
        <v>9</v>
      </c>
      <c r="J96" s="93">
        <f t="shared" si="7"/>
        <v>18</v>
      </c>
      <c r="K96" s="101" t="s">
        <v>60</v>
      </c>
      <c r="L96" s="95" t="s">
        <v>444</v>
      </c>
      <c r="M96" s="96">
        <v>4</v>
      </c>
      <c r="N96" s="96">
        <v>2</v>
      </c>
      <c r="O96" s="96">
        <f t="shared" si="8"/>
        <v>8</v>
      </c>
      <c r="P96" s="98" t="s">
        <v>70</v>
      </c>
      <c r="Q96" s="99">
        <v>3</v>
      </c>
      <c r="R96" s="100">
        <f t="shared" si="5"/>
        <v>6</v>
      </c>
      <c r="S96" s="103" t="s">
        <v>66</v>
      </c>
      <c r="T96" s="150"/>
      <c r="U96" s="151"/>
      <c r="V96" s="152"/>
      <c r="W96" s="153"/>
      <c r="X96" s="152"/>
      <c r="Y96" s="149"/>
    </row>
    <row r="97" spans="1:25" ht="345" customHeight="1">
      <c r="A97" s="89">
        <f t="shared" si="6"/>
        <v>94</v>
      </c>
      <c r="B97" s="89" t="s">
        <v>162</v>
      </c>
      <c r="C97" s="267"/>
      <c r="D97" s="90" t="s">
        <v>445</v>
      </c>
      <c r="E97" s="90" t="s">
        <v>446</v>
      </c>
      <c r="F97" s="89" t="s">
        <v>307</v>
      </c>
      <c r="G97" s="90" t="s">
        <v>447</v>
      </c>
      <c r="H97" s="91">
        <v>2</v>
      </c>
      <c r="I97" s="92">
        <v>9</v>
      </c>
      <c r="J97" s="93">
        <f t="shared" si="7"/>
        <v>18</v>
      </c>
      <c r="K97" s="101" t="s">
        <v>60</v>
      </c>
      <c r="L97" s="95" t="s">
        <v>448</v>
      </c>
      <c r="M97" s="96">
        <v>4</v>
      </c>
      <c r="N97" s="96">
        <v>2</v>
      </c>
      <c r="O97" s="96">
        <f t="shared" si="8"/>
        <v>8</v>
      </c>
      <c r="P97" s="98" t="s">
        <v>70</v>
      </c>
      <c r="Q97" s="99">
        <v>3</v>
      </c>
      <c r="R97" s="100">
        <f t="shared" si="5"/>
        <v>6</v>
      </c>
      <c r="S97" s="103" t="s">
        <v>66</v>
      </c>
      <c r="T97" s="150"/>
      <c r="U97" s="151"/>
      <c r="V97" s="152"/>
      <c r="W97" s="153"/>
      <c r="X97" s="152"/>
      <c r="Y97" s="149"/>
    </row>
    <row r="98" spans="1:25" ht="409.5" customHeight="1">
      <c r="A98" s="89">
        <f t="shared" si="6"/>
        <v>95</v>
      </c>
      <c r="B98" s="89" t="s">
        <v>162</v>
      </c>
      <c r="C98" s="267"/>
      <c r="D98" s="90" t="s">
        <v>449</v>
      </c>
      <c r="E98" s="90" t="s">
        <v>450</v>
      </c>
      <c r="F98" s="89" t="s">
        <v>307</v>
      </c>
      <c r="G98" s="90" t="s">
        <v>451</v>
      </c>
      <c r="H98" s="91">
        <v>2</v>
      </c>
      <c r="I98" s="92">
        <v>9</v>
      </c>
      <c r="J98" s="93">
        <f t="shared" si="7"/>
        <v>18</v>
      </c>
      <c r="K98" s="101" t="s">
        <v>60</v>
      </c>
      <c r="L98" s="95" t="s">
        <v>452</v>
      </c>
      <c r="M98" s="96">
        <v>4</v>
      </c>
      <c r="N98" s="96">
        <v>2</v>
      </c>
      <c r="O98" s="96">
        <f t="shared" si="8"/>
        <v>8</v>
      </c>
      <c r="P98" s="98" t="s">
        <v>70</v>
      </c>
      <c r="Q98" s="99">
        <v>3</v>
      </c>
      <c r="R98" s="100">
        <f t="shared" si="5"/>
        <v>6</v>
      </c>
      <c r="S98" s="103" t="s">
        <v>66</v>
      </c>
      <c r="T98" s="150"/>
      <c r="U98" s="151"/>
      <c r="V98" s="152"/>
      <c r="W98" s="153"/>
      <c r="X98" s="152"/>
      <c r="Y98" s="149"/>
    </row>
    <row r="99" spans="1:25" ht="210" customHeight="1">
      <c r="A99" s="89">
        <f t="shared" si="6"/>
        <v>96</v>
      </c>
      <c r="B99" s="89" t="s">
        <v>162</v>
      </c>
      <c r="C99" s="267"/>
      <c r="D99" s="90" t="s">
        <v>453</v>
      </c>
      <c r="E99" s="90" t="s">
        <v>454</v>
      </c>
      <c r="F99" s="89" t="s">
        <v>307</v>
      </c>
      <c r="G99" s="90" t="s">
        <v>455</v>
      </c>
      <c r="H99" s="91">
        <v>2</v>
      </c>
      <c r="I99" s="92">
        <v>9</v>
      </c>
      <c r="J99" s="93">
        <f t="shared" si="7"/>
        <v>18</v>
      </c>
      <c r="K99" s="101" t="s">
        <v>60</v>
      </c>
      <c r="L99" s="95" t="s">
        <v>456</v>
      </c>
      <c r="M99" s="96">
        <v>4</v>
      </c>
      <c r="N99" s="96">
        <v>2</v>
      </c>
      <c r="O99" s="96">
        <f t="shared" si="8"/>
        <v>8</v>
      </c>
      <c r="P99" s="98" t="s">
        <v>70</v>
      </c>
      <c r="Q99" s="99">
        <v>3</v>
      </c>
      <c r="R99" s="100">
        <f t="shared" si="5"/>
        <v>6</v>
      </c>
      <c r="S99" s="103" t="s">
        <v>66</v>
      </c>
      <c r="T99" s="150"/>
      <c r="U99" s="151"/>
      <c r="V99" s="152"/>
      <c r="W99" s="153"/>
      <c r="X99" s="152"/>
      <c r="Y99" s="149"/>
    </row>
    <row r="100" spans="1:25" ht="409.5" customHeight="1">
      <c r="A100" s="89">
        <f t="shared" si="6"/>
        <v>97</v>
      </c>
      <c r="B100" s="89" t="s">
        <v>162</v>
      </c>
      <c r="C100" s="267"/>
      <c r="D100" s="90" t="s">
        <v>457</v>
      </c>
      <c r="E100" s="90" t="s">
        <v>458</v>
      </c>
      <c r="F100" s="89" t="s">
        <v>307</v>
      </c>
      <c r="G100" s="90" t="s">
        <v>459</v>
      </c>
      <c r="H100" s="91">
        <v>2</v>
      </c>
      <c r="I100" s="92">
        <v>9</v>
      </c>
      <c r="J100" s="93">
        <f t="shared" si="7"/>
        <v>18</v>
      </c>
      <c r="K100" s="101" t="s">
        <v>60</v>
      </c>
      <c r="L100" s="95" t="s">
        <v>460</v>
      </c>
      <c r="M100" s="96">
        <v>4</v>
      </c>
      <c r="N100" s="96">
        <v>3</v>
      </c>
      <c r="O100" s="96">
        <f t="shared" si="8"/>
        <v>12</v>
      </c>
      <c r="P100" s="98" t="s">
        <v>58</v>
      </c>
      <c r="Q100" s="99">
        <v>4</v>
      </c>
      <c r="R100" s="100">
        <f t="shared" si="5"/>
        <v>4.5</v>
      </c>
      <c r="S100" s="103" t="s">
        <v>66</v>
      </c>
      <c r="T100" s="150"/>
      <c r="U100" s="151"/>
      <c r="V100" s="152"/>
      <c r="W100" s="153"/>
      <c r="X100" s="152"/>
      <c r="Y100" s="149"/>
    </row>
    <row r="101" spans="1:25" ht="255" customHeight="1">
      <c r="A101" s="89">
        <f t="shared" si="6"/>
        <v>98</v>
      </c>
      <c r="B101" s="89" t="s">
        <v>162</v>
      </c>
      <c r="C101" s="267"/>
      <c r="D101" s="90" t="s">
        <v>461</v>
      </c>
      <c r="E101" s="90" t="s">
        <v>462</v>
      </c>
      <c r="F101" s="89" t="s">
        <v>307</v>
      </c>
      <c r="G101" s="90" t="s">
        <v>463</v>
      </c>
      <c r="H101" s="107">
        <v>2</v>
      </c>
      <c r="I101" s="92">
        <v>9</v>
      </c>
      <c r="J101" s="93">
        <f t="shared" si="7"/>
        <v>18</v>
      </c>
      <c r="K101" s="101" t="s">
        <v>60</v>
      </c>
      <c r="L101" s="95" t="s">
        <v>464</v>
      </c>
      <c r="M101" s="96">
        <v>4</v>
      </c>
      <c r="N101" s="96">
        <v>3</v>
      </c>
      <c r="O101" s="96">
        <f t="shared" si="8"/>
        <v>12</v>
      </c>
      <c r="P101" s="98" t="s">
        <v>70</v>
      </c>
      <c r="Q101" s="99">
        <v>4</v>
      </c>
      <c r="R101" s="100">
        <f t="shared" si="5"/>
        <v>4.5</v>
      </c>
      <c r="S101" s="103" t="s">
        <v>66</v>
      </c>
      <c r="T101" s="150"/>
      <c r="U101" s="151"/>
      <c r="V101" s="152"/>
      <c r="W101" s="153"/>
      <c r="X101" s="152"/>
      <c r="Y101" s="149"/>
    </row>
    <row r="102" spans="1:25" ht="409.5" customHeight="1">
      <c r="A102" s="89">
        <f t="shared" si="6"/>
        <v>99</v>
      </c>
      <c r="B102" s="89" t="s">
        <v>162</v>
      </c>
      <c r="C102" s="267"/>
      <c r="D102" s="90" t="s">
        <v>465</v>
      </c>
      <c r="E102" s="90" t="s">
        <v>466</v>
      </c>
      <c r="F102" s="89" t="s">
        <v>307</v>
      </c>
      <c r="G102" s="90" t="s">
        <v>467</v>
      </c>
      <c r="H102" s="107">
        <v>2</v>
      </c>
      <c r="I102" s="92">
        <v>9</v>
      </c>
      <c r="J102" s="93">
        <f t="shared" si="7"/>
        <v>18</v>
      </c>
      <c r="K102" s="101" t="s">
        <v>60</v>
      </c>
      <c r="L102" s="95" t="s">
        <v>468</v>
      </c>
      <c r="M102" s="96">
        <v>3</v>
      </c>
      <c r="N102" s="96">
        <v>1</v>
      </c>
      <c r="O102" s="96">
        <f t="shared" si="8"/>
        <v>3</v>
      </c>
      <c r="P102" s="98" t="s">
        <v>66</v>
      </c>
      <c r="Q102" s="99">
        <v>2</v>
      </c>
      <c r="R102" s="100">
        <f t="shared" si="5"/>
        <v>9</v>
      </c>
      <c r="S102" s="101" t="s">
        <v>60</v>
      </c>
      <c r="T102" s="150"/>
      <c r="U102" s="151"/>
      <c r="V102" s="152"/>
      <c r="W102" s="153"/>
      <c r="X102" s="152"/>
      <c r="Y102" s="149"/>
    </row>
    <row r="103" spans="1:25" ht="409.5" customHeight="1">
      <c r="A103" s="89">
        <f t="shared" si="6"/>
        <v>100</v>
      </c>
      <c r="B103" s="89" t="s">
        <v>162</v>
      </c>
      <c r="C103" s="267"/>
      <c r="D103" s="90" t="s">
        <v>469</v>
      </c>
      <c r="E103" s="90" t="s">
        <v>470</v>
      </c>
      <c r="F103" s="89" t="s">
        <v>307</v>
      </c>
      <c r="G103" s="90" t="s">
        <v>471</v>
      </c>
      <c r="H103" s="107">
        <v>3</v>
      </c>
      <c r="I103" s="108">
        <v>12</v>
      </c>
      <c r="J103" s="93">
        <f t="shared" si="7"/>
        <v>36</v>
      </c>
      <c r="K103" s="94" t="s">
        <v>58</v>
      </c>
      <c r="L103" s="95" t="s">
        <v>472</v>
      </c>
      <c r="M103" s="96">
        <v>4</v>
      </c>
      <c r="N103" s="96">
        <v>2</v>
      </c>
      <c r="O103" s="96">
        <f t="shared" si="8"/>
        <v>8</v>
      </c>
      <c r="P103" s="98" t="s">
        <v>70</v>
      </c>
      <c r="Q103" s="99">
        <v>3</v>
      </c>
      <c r="R103" s="100">
        <f t="shared" si="5"/>
        <v>12</v>
      </c>
      <c r="S103" s="101" t="s">
        <v>60</v>
      </c>
      <c r="T103" s="150"/>
      <c r="U103" s="151"/>
      <c r="V103" s="152"/>
      <c r="W103" s="153"/>
      <c r="X103" s="152"/>
      <c r="Y103" s="149"/>
    </row>
    <row r="104" spans="1:25" ht="409.5" customHeight="1">
      <c r="A104" s="89">
        <f t="shared" si="6"/>
        <v>101</v>
      </c>
      <c r="B104" s="89" t="s">
        <v>162</v>
      </c>
      <c r="C104" s="267"/>
      <c r="D104" s="90" t="s">
        <v>473</v>
      </c>
      <c r="E104" s="90" t="s">
        <v>474</v>
      </c>
      <c r="F104" s="89" t="s">
        <v>307</v>
      </c>
      <c r="G104" s="90" t="s">
        <v>475</v>
      </c>
      <c r="H104" s="107">
        <v>2</v>
      </c>
      <c r="I104" s="92">
        <v>9</v>
      </c>
      <c r="J104" s="93">
        <f t="shared" si="7"/>
        <v>18</v>
      </c>
      <c r="K104" s="101" t="s">
        <v>60</v>
      </c>
      <c r="L104" s="90" t="s">
        <v>476</v>
      </c>
      <c r="M104" s="96">
        <v>4</v>
      </c>
      <c r="N104" s="96">
        <v>3</v>
      </c>
      <c r="O104" s="96">
        <f t="shared" si="8"/>
        <v>12</v>
      </c>
      <c r="P104" s="109" t="s">
        <v>58</v>
      </c>
      <c r="Q104" s="99">
        <v>4</v>
      </c>
      <c r="R104" s="100">
        <f t="shared" si="5"/>
        <v>4.5</v>
      </c>
      <c r="S104" s="103" t="s">
        <v>66</v>
      </c>
      <c r="T104" s="150"/>
      <c r="U104" s="151"/>
      <c r="V104" s="152"/>
      <c r="W104" s="153"/>
      <c r="X104" s="152"/>
      <c r="Y104" s="149"/>
    </row>
    <row r="105" spans="1:25" ht="409.5" customHeight="1">
      <c r="A105" s="89">
        <f t="shared" si="6"/>
        <v>102</v>
      </c>
      <c r="B105" s="89" t="s">
        <v>162</v>
      </c>
      <c r="C105" s="268"/>
      <c r="D105" s="90" t="s">
        <v>477</v>
      </c>
      <c r="E105" s="90" t="s">
        <v>478</v>
      </c>
      <c r="F105" s="89" t="s">
        <v>307</v>
      </c>
      <c r="G105" s="90" t="s">
        <v>479</v>
      </c>
      <c r="H105" s="91">
        <v>3</v>
      </c>
      <c r="I105" s="92">
        <v>12</v>
      </c>
      <c r="J105" s="93">
        <f t="shared" si="7"/>
        <v>36</v>
      </c>
      <c r="K105" s="94" t="s">
        <v>58</v>
      </c>
      <c r="L105" s="95" t="s">
        <v>480</v>
      </c>
      <c r="M105" s="96">
        <v>4</v>
      </c>
      <c r="N105" s="96">
        <v>3</v>
      </c>
      <c r="O105" s="96">
        <f t="shared" si="8"/>
        <v>12</v>
      </c>
      <c r="P105" s="98" t="s">
        <v>58</v>
      </c>
      <c r="Q105" s="99">
        <v>4</v>
      </c>
      <c r="R105" s="100">
        <f t="shared" si="5"/>
        <v>9</v>
      </c>
      <c r="S105" s="101" t="s">
        <v>60</v>
      </c>
      <c r="T105" s="150"/>
      <c r="U105" s="151"/>
      <c r="V105" s="152"/>
      <c r="W105" s="153"/>
      <c r="X105" s="152"/>
      <c r="Y105" s="149"/>
    </row>
    <row r="106" spans="1:25" ht="405" customHeight="1">
      <c r="A106" s="89">
        <f t="shared" si="6"/>
        <v>103</v>
      </c>
      <c r="B106" s="89" t="s">
        <v>206</v>
      </c>
      <c r="C106" s="266" t="s">
        <v>207</v>
      </c>
      <c r="D106" s="90" t="s">
        <v>481</v>
      </c>
      <c r="E106" s="90" t="s">
        <v>482</v>
      </c>
      <c r="F106" s="89" t="s">
        <v>307</v>
      </c>
      <c r="G106" s="90" t="s">
        <v>483</v>
      </c>
      <c r="H106" s="91">
        <v>2</v>
      </c>
      <c r="I106" s="92">
        <v>9</v>
      </c>
      <c r="J106" s="93">
        <f t="shared" si="7"/>
        <v>18</v>
      </c>
      <c r="K106" s="101" t="s">
        <v>60</v>
      </c>
      <c r="L106" s="95" t="s">
        <v>484</v>
      </c>
      <c r="M106" s="96">
        <v>4</v>
      </c>
      <c r="N106" s="96">
        <v>3</v>
      </c>
      <c r="O106" s="96">
        <f t="shared" si="8"/>
        <v>12</v>
      </c>
      <c r="P106" s="98" t="s">
        <v>58</v>
      </c>
      <c r="Q106" s="99">
        <v>4</v>
      </c>
      <c r="R106" s="100">
        <f t="shared" si="5"/>
        <v>4.5</v>
      </c>
      <c r="S106" s="103" t="s">
        <v>66</v>
      </c>
      <c r="T106" s="150"/>
      <c r="U106" s="151"/>
      <c r="V106" s="152"/>
      <c r="W106" s="153"/>
      <c r="X106" s="152"/>
      <c r="Y106" s="149"/>
    </row>
    <row r="107" spans="1:25" ht="180" customHeight="1">
      <c r="A107" s="89">
        <f t="shared" si="6"/>
        <v>104</v>
      </c>
      <c r="B107" s="89" t="s">
        <v>206</v>
      </c>
      <c r="C107" s="267"/>
      <c r="D107" s="110" t="s">
        <v>485</v>
      </c>
      <c r="E107" s="110" t="s">
        <v>486</v>
      </c>
      <c r="F107" s="89" t="s">
        <v>307</v>
      </c>
      <c r="G107" s="110" t="s">
        <v>487</v>
      </c>
      <c r="H107" s="111">
        <v>2</v>
      </c>
      <c r="I107" s="111">
        <v>9</v>
      </c>
      <c r="J107" s="93">
        <f t="shared" si="7"/>
        <v>18</v>
      </c>
      <c r="K107" s="101" t="s">
        <v>60</v>
      </c>
      <c r="L107" s="112" t="s">
        <v>488</v>
      </c>
      <c r="M107" s="106">
        <v>4</v>
      </c>
      <c r="N107" s="106">
        <v>2</v>
      </c>
      <c r="O107" s="96">
        <f t="shared" si="8"/>
        <v>8</v>
      </c>
      <c r="P107" s="113" t="s">
        <v>70</v>
      </c>
      <c r="Q107" s="99">
        <v>3</v>
      </c>
      <c r="R107" s="100">
        <f t="shared" si="5"/>
        <v>6</v>
      </c>
      <c r="S107" s="103" t="s">
        <v>66</v>
      </c>
      <c r="T107" s="150"/>
      <c r="U107" s="151"/>
      <c r="V107" s="152"/>
      <c r="W107" s="153"/>
      <c r="X107" s="152"/>
      <c r="Y107" s="149"/>
    </row>
    <row r="108" spans="1:25" ht="195" customHeight="1">
      <c r="A108" s="89">
        <f t="shared" si="6"/>
        <v>105</v>
      </c>
      <c r="B108" s="89" t="s">
        <v>206</v>
      </c>
      <c r="C108" s="267"/>
      <c r="D108" s="110" t="s">
        <v>489</v>
      </c>
      <c r="E108" s="90" t="s">
        <v>490</v>
      </c>
      <c r="F108" s="89" t="s">
        <v>307</v>
      </c>
      <c r="G108" s="110" t="s">
        <v>491</v>
      </c>
      <c r="H108" s="111">
        <v>2</v>
      </c>
      <c r="I108" s="111">
        <v>9</v>
      </c>
      <c r="J108" s="93">
        <f t="shared" si="7"/>
        <v>18</v>
      </c>
      <c r="K108" s="101" t="s">
        <v>60</v>
      </c>
      <c r="L108" s="112" t="s">
        <v>492</v>
      </c>
      <c r="M108" s="106">
        <v>4</v>
      </c>
      <c r="N108" s="106">
        <v>2</v>
      </c>
      <c r="O108" s="96">
        <f t="shared" si="8"/>
        <v>8</v>
      </c>
      <c r="P108" s="113" t="s">
        <v>70</v>
      </c>
      <c r="Q108" s="99">
        <v>3</v>
      </c>
      <c r="R108" s="100">
        <f t="shared" si="5"/>
        <v>6</v>
      </c>
      <c r="S108" s="103" t="s">
        <v>66</v>
      </c>
      <c r="T108" s="150"/>
      <c r="U108" s="151"/>
      <c r="V108" s="152"/>
      <c r="W108" s="153"/>
      <c r="X108" s="152"/>
      <c r="Y108" s="149"/>
    </row>
    <row r="109" spans="1:25" ht="225" customHeight="1">
      <c r="A109" s="89">
        <f t="shared" si="6"/>
        <v>106</v>
      </c>
      <c r="B109" s="89" t="s">
        <v>206</v>
      </c>
      <c r="C109" s="267"/>
      <c r="D109" s="110" t="s">
        <v>493</v>
      </c>
      <c r="E109" s="110" t="s">
        <v>494</v>
      </c>
      <c r="F109" s="89" t="s">
        <v>307</v>
      </c>
      <c r="G109" s="110" t="s">
        <v>495</v>
      </c>
      <c r="H109" s="111">
        <v>2</v>
      </c>
      <c r="I109" s="111">
        <v>9</v>
      </c>
      <c r="J109" s="93">
        <f t="shared" si="7"/>
        <v>18</v>
      </c>
      <c r="K109" s="101" t="s">
        <v>60</v>
      </c>
      <c r="L109" s="112" t="s">
        <v>496</v>
      </c>
      <c r="M109" s="106">
        <v>4</v>
      </c>
      <c r="N109" s="106">
        <v>2</v>
      </c>
      <c r="O109" s="96">
        <f t="shared" si="8"/>
        <v>8</v>
      </c>
      <c r="P109" s="113" t="s">
        <v>70</v>
      </c>
      <c r="Q109" s="99">
        <v>3</v>
      </c>
      <c r="R109" s="100">
        <f t="shared" si="5"/>
        <v>6</v>
      </c>
      <c r="S109" s="103" t="s">
        <v>66</v>
      </c>
      <c r="T109" s="150"/>
      <c r="U109" s="151"/>
      <c r="V109" s="152"/>
      <c r="W109" s="153"/>
      <c r="X109" s="152"/>
      <c r="Y109" s="149"/>
    </row>
    <row r="110" spans="1:25" ht="195" customHeight="1">
      <c r="A110" s="89">
        <f t="shared" si="6"/>
        <v>107</v>
      </c>
      <c r="B110" s="89" t="s">
        <v>206</v>
      </c>
      <c r="C110" s="267"/>
      <c r="D110" s="110" t="s">
        <v>497</v>
      </c>
      <c r="E110" s="110" t="s">
        <v>498</v>
      </c>
      <c r="F110" s="89" t="s">
        <v>307</v>
      </c>
      <c r="G110" s="110" t="s">
        <v>499</v>
      </c>
      <c r="H110" s="111">
        <v>3</v>
      </c>
      <c r="I110" s="111">
        <v>12</v>
      </c>
      <c r="J110" s="93">
        <f t="shared" si="7"/>
        <v>36</v>
      </c>
      <c r="K110" s="94" t="s">
        <v>58</v>
      </c>
      <c r="L110" s="112" t="s">
        <v>500</v>
      </c>
      <c r="M110" s="106">
        <v>4</v>
      </c>
      <c r="N110" s="106">
        <v>3</v>
      </c>
      <c r="O110" s="96">
        <f t="shared" si="8"/>
        <v>12</v>
      </c>
      <c r="P110" s="113" t="s">
        <v>70</v>
      </c>
      <c r="Q110" s="99">
        <v>3</v>
      </c>
      <c r="R110" s="100">
        <f t="shared" si="5"/>
        <v>12</v>
      </c>
      <c r="S110" s="101" t="s">
        <v>60</v>
      </c>
      <c r="T110" s="150"/>
      <c r="U110" s="151"/>
      <c r="V110" s="152"/>
      <c r="W110" s="153"/>
      <c r="X110" s="152"/>
      <c r="Y110" s="149"/>
    </row>
    <row r="111" spans="1:25" ht="409.5" customHeight="1">
      <c r="A111" s="89">
        <f t="shared" si="6"/>
        <v>108</v>
      </c>
      <c r="B111" s="89" t="s">
        <v>206</v>
      </c>
      <c r="C111" s="267"/>
      <c r="D111" s="110" t="s">
        <v>501</v>
      </c>
      <c r="E111" s="110" t="s">
        <v>502</v>
      </c>
      <c r="F111" s="89" t="s">
        <v>307</v>
      </c>
      <c r="G111" s="110" t="s">
        <v>503</v>
      </c>
      <c r="H111" s="111">
        <v>3</v>
      </c>
      <c r="I111" s="111">
        <v>12</v>
      </c>
      <c r="J111" s="93">
        <f t="shared" si="7"/>
        <v>36</v>
      </c>
      <c r="K111" s="94" t="s">
        <v>58</v>
      </c>
      <c r="L111" s="112" t="s">
        <v>504</v>
      </c>
      <c r="M111" s="106">
        <v>4</v>
      </c>
      <c r="N111" s="106">
        <v>3</v>
      </c>
      <c r="O111" s="96">
        <f t="shared" si="8"/>
        <v>12</v>
      </c>
      <c r="P111" s="113" t="s">
        <v>58</v>
      </c>
      <c r="Q111" s="99">
        <v>4</v>
      </c>
      <c r="R111" s="100">
        <f t="shared" si="5"/>
        <v>9</v>
      </c>
      <c r="S111" s="101" t="s">
        <v>60</v>
      </c>
      <c r="T111" s="150"/>
      <c r="U111" s="151"/>
      <c r="V111" s="152"/>
      <c r="W111" s="153"/>
      <c r="X111" s="152"/>
      <c r="Y111" s="149"/>
    </row>
    <row r="112" spans="1:25" ht="225" customHeight="1">
      <c r="A112" s="89">
        <f t="shared" si="6"/>
        <v>109</v>
      </c>
      <c r="B112" s="89" t="s">
        <v>206</v>
      </c>
      <c r="C112" s="268"/>
      <c r="D112" s="114" t="s">
        <v>505</v>
      </c>
      <c r="E112" s="110" t="s">
        <v>506</v>
      </c>
      <c r="F112" s="89" t="s">
        <v>307</v>
      </c>
      <c r="G112" s="110" t="s">
        <v>507</v>
      </c>
      <c r="H112" s="111">
        <v>3</v>
      </c>
      <c r="I112" s="111">
        <v>12</v>
      </c>
      <c r="J112" s="93">
        <f t="shared" si="7"/>
        <v>36</v>
      </c>
      <c r="K112" s="94" t="s">
        <v>58</v>
      </c>
      <c r="L112" s="112" t="s">
        <v>508</v>
      </c>
      <c r="M112" s="106">
        <v>4</v>
      </c>
      <c r="N112" s="106">
        <v>3</v>
      </c>
      <c r="O112" s="96">
        <f t="shared" si="8"/>
        <v>12</v>
      </c>
      <c r="P112" s="113" t="s">
        <v>58</v>
      </c>
      <c r="Q112" s="99">
        <v>4</v>
      </c>
      <c r="R112" s="100">
        <f t="shared" si="5"/>
        <v>9</v>
      </c>
      <c r="S112" s="101" t="s">
        <v>60</v>
      </c>
      <c r="T112" s="150"/>
      <c r="U112" s="151"/>
      <c r="V112" s="152"/>
      <c r="W112" s="153"/>
      <c r="X112" s="152"/>
      <c r="Y112" s="149"/>
    </row>
    <row r="113" spans="1:25" ht="225" customHeight="1">
      <c r="A113" s="89">
        <f t="shared" si="6"/>
        <v>110</v>
      </c>
      <c r="B113" s="89" t="s">
        <v>253</v>
      </c>
      <c r="C113" s="266" t="s">
        <v>254</v>
      </c>
      <c r="D113" s="90" t="s">
        <v>509</v>
      </c>
      <c r="E113" s="90" t="s">
        <v>510</v>
      </c>
      <c r="F113" s="89" t="s">
        <v>307</v>
      </c>
      <c r="G113" s="90" t="s">
        <v>511</v>
      </c>
      <c r="H113" s="115">
        <v>3</v>
      </c>
      <c r="I113" s="115">
        <v>12</v>
      </c>
      <c r="J113" s="93">
        <f t="shared" si="7"/>
        <v>36</v>
      </c>
      <c r="K113" s="94" t="s">
        <v>58</v>
      </c>
      <c r="L113" s="90" t="s">
        <v>512</v>
      </c>
      <c r="M113" s="117">
        <v>4</v>
      </c>
      <c r="N113" s="117">
        <v>2</v>
      </c>
      <c r="O113" s="96">
        <f t="shared" si="8"/>
        <v>8</v>
      </c>
      <c r="P113" s="118" t="s">
        <v>70</v>
      </c>
      <c r="Q113" s="99">
        <v>3</v>
      </c>
      <c r="R113" s="100">
        <f t="shared" si="5"/>
        <v>12</v>
      </c>
      <c r="S113" s="101" t="s">
        <v>60</v>
      </c>
      <c r="T113" s="150"/>
      <c r="U113" s="151"/>
      <c r="V113" s="152"/>
      <c r="W113" s="153"/>
      <c r="X113" s="152"/>
      <c r="Y113" s="149"/>
    </row>
    <row r="114" spans="1:25" ht="120" customHeight="1">
      <c r="A114" s="89">
        <f t="shared" si="6"/>
        <v>111</v>
      </c>
      <c r="B114" s="89" t="s">
        <v>253</v>
      </c>
      <c r="C114" s="268"/>
      <c r="D114" s="120" t="s">
        <v>513</v>
      </c>
      <c r="E114" s="90" t="s">
        <v>514</v>
      </c>
      <c r="F114" s="89" t="s">
        <v>307</v>
      </c>
      <c r="G114" s="90" t="s">
        <v>515</v>
      </c>
      <c r="H114" s="115">
        <v>2</v>
      </c>
      <c r="I114" s="115">
        <v>9</v>
      </c>
      <c r="J114" s="93">
        <f t="shared" si="7"/>
        <v>18</v>
      </c>
      <c r="K114" s="101" t="s">
        <v>60</v>
      </c>
      <c r="L114" s="90" t="s">
        <v>516</v>
      </c>
      <c r="M114" s="117">
        <v>4</v>
      </c>
      <c r="N114" s="117">
        <v>3</v>
      </c>
      <c r="O114" s="96">
        <f t="shared" si="8"/>
        <v>12</v>
      </c>
      <c r="P114" s="118" t="s">
        <v>58</v>
      </c>
      <c r="Q114" s="99">
        <v>4</v>
      </c>
      <c r="R114" s="100">
        <f t="shared" si="5"/>
        <v>4.5</v>
      </c>
      <c r="S114" s="103" t="s">
        <v>66</v>
      </c>
      <c r="T114" s="150"/>
      <c r="U114" s="151"/>
      <c r="V114" s="152"/>
      <c r="W114" s="153"/>
      <c r="X114" s="152"/>
      <c r="Y114" s="149"/>
    </row>
    <row r="115" spans="1:25" ht="120" customHeight="1">
      <c r="A115" s="89">
        <f t="shared" si="6"/>
        <v>112</v>
      </c>
      <c r="B115" s="89" t="s">
        <v>266</v>
      </c>
      <c r="C115" s="266" t="s">
        <v>267</v>
      </c>
      <c r="D115" s="90" t="s">
        <v>517</v>
      </c>
      <c r="E115" s="90" t="s">
        <v>518</v>
      </c>
      <c r="F115" s="89" t="s">
        <v>307</v>
      </c>
      <c r="G115" s="90" t="s">
        <v>519</v>
      </c>
      <c r="H115" s="91">
        <v>2</v>
      </c>
      <c r="I115" s="92">
        <v>9</v>
      </c>
      <c r="J115" s="93">
        <f t="shared" si="7"/>
        <v>18</v>
      </c>
      <c r="K115" s="101" t="s">
        <v>60</v>
      </c>
      <c r="L115" s="90" t="s">
        <v>520</v>
      </c>
      <c r="M115" s="106">
        <v>4</v>
      </c>
      <c r="N115" s="106">
        <v>3</v>
      </c>
      <c r="O115" s="96">
        <f t="shared" si="8"/>
        <v>12</v>
      </c>
      <c r="P115" s="89" t="s">
        <v>58</v>
      </c>
      <c r="Q115" s="99">
        <v>4</v>
      </c>
      <c r="R115" s="100">
        <f t="shared" si="5"/>
        <v>4.5</v>
      </c>
      <c r="S115" s="103" t="s">
        <v>66</v>
      </c>
      <c r="T115" s="150"/>
      <c r="U115" s="151"/>
      <c r="V115" s="152"/>
      <c r="W115" s="153"/>
      <c r="X115" s="152"/>
      <c r="Y115" s="149"/>
    </row>
    <row r="116" spans="1:25" ht="195" customHeight="1">
      <c r="A116" s="89">
        <f t="shared" si="6"/>
        <v>113</v>
      </c>
      <c r="B116" s="89" t="s">
        <v>266</v>
      </c>
      <c r="C116" s="267"/>
      <c r="D116" s="106" t="s">
        <v>272</v>
      </c>
      <c r="E116" s="106" t="s">
        <v>521</v>
      </c>
      <c r="F116" s="89" t="s">
        <v>307</v>
      </c>
      <c r="G116" s="90" t="s">
        <v>274</v>
      </c>
      <c r="H116" s="91">
        <v>2</v>
      </c>
      <c r="I116" s="92">
        <v>9</v>
      </c>
      <c r="J116" s="93">
        <f t="shared" si="7"/>
        <v>18</v>
      </c>
      <c r="K116" s="101" t="s">
        <v>60</v>
      </c>
      <c r="L116" s="90" t="s">
        <v>522</v>
      </c>
      <c r="M116" s="106">
        <v>4</v>
      </c>
      <c r="N116" s="106">
        <v>3</v>
      </c>
      <c r="O116" s="96">
        <f t="shared" si="8"/>
        <v>12</v>
      </c>
      <c r="P116" s="89" t="s">
        <v>58</v>
      </c>
      <c r="Q116" s="99">
        <v>4</v>
      </c>
      <c r="R116" s="100">
        <f t="shared" si="5"/>
        <v>4.5</v>
      </c>
      <c r="S116" s="103" t="s">
        <v>66</v>
      </c>
      <c r="T116" s="150"/>
      <c r="U116" s="151"/>
      <c r="V116" s="152"/>
      <c r="W116" s="153"/>
      <c r="X116" s="152"/>
      <c r="Y116" s="149"/>
    </row>
    <row r="117" spans="1:25" ht="255" customHeight="1">
      <c r="A117" s="89">
        <f t="shared" si="6"/>
        <v>114</v>
      </c>
      <c r="B117" s="89" t="s">
        <v>266</v>
      </c>
      <c r="C117" s="268"/>
      <c r="D117" s="90" t="s">
        <v>523</v>
      </c>
      <c r="E117" s="90" t="s">
        <v>524</v>
      </c>
      <c r="F117" s="89" t="s">
        <v>307</v>
      </c>
      <c r="G117" s="90" t="s">
        <v>525</v>
      </c>
      <c r="H117" s="91">
        <v>2</v>
      </c>
      <c r="I117" s="92">
        <v>9</v>
      </c>
      <c r="J117" s="93">
        <f t="shared" si="7"/>
        <v>18</v>
      </c>
      <c r="K117" s="101" t="s">
        <v>60</v>
      </c>
      <c r="L117" s="90" t="s">
        <v>526</v>
      </c>
      <c r="M117" s="117">
        <v>2</v>
      </c>
      <c r="N117" s="106">
        <v>3</v>
      </c>
      <c r="O117" s="96">
        <f t="shared" si="8"/>
        <v>6</v>
      </c>
      <c r="P117" s="89" t="s">
        <v>70</v>
      </c>
      <c r="Q117" s="99">
        <v>3</v>
      </c>
      <c r="R117" s="100">
        <f t="shared" si="5"/>
        <v>6</v>
      </c>
      <c r="S117" s="103" t="s">
        <v>66</v>
      </c>
      <c r="T117" s="150"/>
      <c r="U117" s="151"/>
      <c r="V117" s="152"/>
      <c r="W117" s="153"/>
      <c r="X117" s="152"/>
      <c r="Y117" s="149"/>
    </row>
    <row r="118" spans="1:25" ht="300" customHeight="1">
      <c r="A118" s="89">
        <f t="shared" si="6"/>
        <v>115</v>
      </c>
      <c r="B118" s="89" t="s">
        <v>309</v>
      </c>
      <c r="C118" s="266" t="s">
        <v>313</v>
      </c>
      <c r="D118" s="90" t="s">
        <v>527</v>
      </c>
      <c r="E118" s="90" t="s">
        <v>528</v>
      </c>
      <c r="F118" s="89" t="s">
        <v>307</v>
      </c>
      <c r="G118" s="90" t="s">
        <v>529</v>
      </c>
      <c r="H118" s="121">
        <v>2</v>
      </c>
      <c r="I118" s="122">
        <v>9</v>
      </c>
      <c r="J118" s="93">
        <f t="shared" si="7"/>
        <v>18</v>
      </c>
      <c r="K118" s="101" t="s">
        <v>60</v>
      </c>
      <c r="L118" s="95" t="s">
        <v>530</v>
      </c>
      <c r="M118" s="96">
        <v>4</v>
      </c>
      <c r="N118" s="96">
        <v>2</v>
      </c>
      <c r="O118" s="96">
        <f t="shared" si="8"/>
        <v>8</v>
      </c>
      <c r="P118" s="118" t="s">
        <v>70</v>
      </c>
      <c r="Q118" s="99">
        <v>3</v>
      </c>
      <c r="R118" s="100">
        <f t="shared" si="5"/>
        <v>6</v>
      </c>
      <c r="S118" s="103" t="s">
        <v>66</v>
      </c>
      <c r="T118" s="150"/>
      <c r="U118" s="151"/>
      <c r="V118" s="152"/>
      <c r="W118" s="153"/>
      <c r="X118" s="152"/>
      <c r="Y118" s="149"/>
    </row>
    <row r="119" spans="1:25" ht="210" customHeight="1">
      <c r="A119" s="89">
        <f t="shared" si="6"/>
        <v>116</v>
      </c>
      <c r="B119" s="89" t="s">
        <v>309</v>
      </c>
      <c r="C119" s="267"/>
      <c r="D119" s="90" t="s">
        <v>531</v>
      </c>
      <c r="E119" s="90" t="s">
        <v>528</v>
      </c>
      <c r="F119" s="89" t="s">
        <v>307</v>
      </c>
      <c r="G119" s="90" t="s">
        <v>532</v>
      </c>
      <c r="H119" s="121">
        <v>3</v>
      </c>
      <c r="I119" s="122">
        <v>12</v>
      </c>
      <c r="J119" s="93">
        <f t="shared" si="7"/>
        <v>36</v>
      </c>
      <c r="K119" s="94" t="s">
        <v>58</v>
      </c>
      <c r="L119" s="90" t="s">
        <v>533</v>
      </c>
      <c r="M119" s="96">
        <v>2</v>
      </c>
      <c r="N119" s="96">
        <v>2</v>
      </c>
      <c r="O119" s="96">
        <f t="shared" si="8"/>
        <v>4</v>
      </c>
      <c r="P119" s="118" t="s">
        <v>70</v>
      </c>
      <c r="Q119" s="99">
        <v>3</v>
      </c>
      <c r="R119" s="100">
        <f t="shared" si="5"/>
        <v>12</v>
      </c>
      <c r="S119" s="101" t="s">
        <v>60</v>
      </c>
      <c r="T119" s="150"/>
      <c r="U119" s="151"/>
      <c r="V119" s="152"/>
      <c r="W119" s="153"/>
      <c r="X119" s="152"/>
      <c r="Y119" s="149"/>
    </row>
    <row r="120" spans="1:25" ht="255" customHeight="1">
      <c r="A120" s="89">
        <f>+A119+1</f>
        <v>117</v>
      </c>
      <c r="B120" s="89" t="s">
        <v>309</v>
      </c>
      <c r="C120" s="268"/>
      <c r="D120" s="90" t="s">
        <v>534</v>
      </c>
      <c r="E120" s="90" t="s">
        <v>524</v>
      </c>
      <c r="F120" s="89" t="s">
        <v>307</v>
      </c>
      <c r="G120" s="90" t="s">
        <v>525</v>
      </c>
      <c r="H120" s="121">
        <v>2</v>
      </c>
      <c r="I120" s="122">
        <v>9</v>
      </c>
      <c r="J120" s="93">
        <f t="shared" si="7"/>
        <v>18</v>
      </c>
      <c r="K120" s="101" t="s">
        <v>60</v>
      </c>
      <c r="L120" s="95" t="s">
        <v>535</v>
      </c>
      <c r="M120" s="96">
        <v>2</v>
      </c>
      <c r="N120" s="96">
        <v>3</v>
      </c>
      <c r="O120" s="96">
        <f t="shared" si="8"/>
        <v>6</v>
      </c>
      <c r="P120" s="98" t="s">
        <v>58</v>
      </c>
      <c r="Q120" s="99">
        <v>3</v>
      </c>
      <c r="R120" s="100">
        <f t="shared" si="5"/>
        <v>6</v>
      </c>
      <c r="S120" s="103" t="s">
        <v>66</v>
      </c>
      <c r="T120" s="150"/>
      <c r="U120" s="151"/>
      <c r="V120" s="152"/>
      <c r="W120" s="153"/>
      <c r="X120" s="152"/>
      <c r="Y120" s="149"/>
    </row>
    <row r="121" spans="1:25" ht="150" customHeight="1">
      <c r="A121" s="89">
        <f t="shared" si="6"/>
        <v>118</v>
      </c>
      <c r="B121" s="89" t="s">
        <v>324</v>
      </c>
      <c r="C121" s="266" t="s">
        <v>325</v>
      </c>
      <c r="D121" s="90" t="s">
        <v>536</v>
      </c>
      <c r="E121" s="90" t="s">
        <v>537</v>
      </c>
      <c r="F121" s="89" t="s">
        <v>307</v>
      </c>
      <c r="G121" s="90" t="s">
        <v>335</v>
      </c>
      <c r="H121" s="121">
        <v>2</v>
      </c>
      <c r="I121" s="122">
        <v>9</v>
      </c>
      <c r="J121" s="93">
        <f t="shared" si="7"/>
        <v>18</v>
      </c>
      <c r="K121" s="101" t="s">
        <v>60</v>
      </c>
      <c r="L121" s="90" t="s">
        <v>538</v>
      </c>
      <c r="M121" s="117">
        <v>2</v>
      </c>
      <c r="N121" s="106">
        <v>3</v>
      </c>
      <c r="O121" s="96">
        <f t="shared" si="8"/>
        <v>6</v>
      </c>
      <c r="P121" s="89" t="s">
        <v>70</v>
      </c>
      <c r="Q121" s="99">
        <v>3</v>
      </c>
      <c r="R121" s="100">
        <f t="shared" si="5"/>
        <v>6</v>
      </c>
      <c r="S121" s="103" t="s">
        <v>66</v>
      </c>
      <c r="T121" s="150"/>
      <c r="U121" s="151"/>
      <c r="V121" s="152"/>
      <c r="W121" s="153"/>
      <c r="X121" s="152"/>
      <c r="Y121" s="149"/>
    </row>
    <row r="122" spans="1:25" ht="150" customHeight="1">
      <c r="A122" s="89">
        <f t="shared" si="6"/>
        <v>119</v>
      </c>
      <c r="B122" s="89" t="s">
        <v>324</v>
      </c>
      <c r="C122" s="267"/>
      <c r="D122" s="90" t="s">
        <v>539</v>
      </c>
      <c r="E122" s="90" t="s">
        <v>540</v>
      </c>
      <c r="F122" s="89" t="s">
        <v>307</v>
      </c>
      <c r="G122" s="90" t="s">
        <v>541</v>
      </c>
      <c r="H122" s="121">
        <v>3</v>
      </c>
      <c r="I122" s="122">
        <v>12</v>
      </c>
      <c r="J122" s="93">
        <f t="shared" si="7"/>
        <v>36</v>
      </c>
      <c r="K122" s="94" t="s">
        <v>58</v>
      </c>
      <c r="L122" s="90" t="s">
        <v>542</v>
      </c>
      <c r="M122" s="117">
        <v>4</v>
      </c>
      <c r="N122" s="106">
        <v>3</v>
      </c>
      <c r="O122" s="96">
        <f t="shared" si="8"/>
        <v>12</v>
      </c>
      <c r="P122" s="89" t="s">
        <v>58</v>
      </c>
      <c r="Q122" s="99">
        <v>4</v>
      </c>
      <c r="R122" s="100">
        <f t="shared" si="5"/>
        <v>9</v>
      </c>
      <c r="S122" s="101" t="s">
        <v>60</v>
      </c>
      <c r="T122" s="150"/>
      <c r="U122" s="151"/>
      <c r="V122" s="152"/>
      <c r="W122" s="153"/>
      <c r="X122" s="152"/>
      <c r="Y122" s="149"/>
    </row>
    <row r="123" spans="1:25" ht="195" customHeight="1">
      <c r="A123" s="89">
        <f t="shared" si="6"/>
        <v>120</v>
      </c>
      <c r="B123" s="89" t="s">
        <v>324</v>
      </c>
      <c r="C123" s="268"/>
      <c r="D123" s="90" t="s">
        <v>336</v>
      </c>
      <c r="E123" s="90" t="s">
        <v>543</v>
      </c>
      <c r="F123" s="89" t="s">
        <v>307</v>
      </c>
      <c r="G123" s="90" t="s">
        <v>544</v>
      </c>
      <c r="H123" s="121">
        <v>3</v>
      </c>
      <c r="I123" s="122">
        <v>12</v>
      </c>
      <c r="J123" s="93">
        <f t="shared" si="7"/>
        <v>36</v>
      </c>
      <c r="K123" s="94" t="s">
        <v>58</v>
      </c>
      <c r="L123" s="90" t="s">
        <v>545</v>
      </c>
      <c r="M123" s="117">
        <v>4</v>
      </c>
      <c r="N123" s="117">
        <v>2</v>
      </c>
      <c r="O123" s="96">
        <f t="shared" si="8"/>
        <v>8</v>
      </c>
      <c r="P123" s="118" t="s">
        <v>70</v>
      </c>
      <c r="Q123" s="99">
        <v>3</v>
      </c>
      <c r="R123" s="100">
        <f t="shared" si="5"/>
        <v>12</v>
      </c>
      <c r="S123" s="101" t="s">
        <v>60</v>
      </c>
      <c r="T123" s="150"/>
      <c r="U123" s="151"/>
      <c r="V123" s="152"/>
      <c r="W123" s="153"/>
      <c r="X123" s="152"/>
      <c r="Y123" s="149"/>
    </row>
    <row r="124" spans="1:25" ht="255" customHeight="1">
      <c r="A124" s="89">
        <f t="shared" si="6"/>
        <v>121</v>
      </c>
      <c r="B124" s="89" t="s">
        <v>346</v>
      </c>
      <c r="C124" s="266" t="s">
        <v>347</v>
      </c>
      <c r="D124" s="90" t="s">
        <v>546</v>
      </c>
      <c r="E124" s="90" t="s">
        <v>547</v>
      </c>
      <c r="F124" s="89" t="s">
        <v>307</v>
      </c>
      <c r="G124" s="90" t="s">
        <v>548</v>
      </c>
      <c r="H124" s="123">
        <v>2</v>
      </c>
      <c r="I124" s="123">
        <v>9</v>
      </c>
      <c r="J124" s="93">
        <f t="shared" si="7"/>
        <v>18</v>
      </c>
      <c r="K124" s="101" t="s">
        <v>60</v>
      </c>
      <c r="L124" s="90" t="s">
        <v>549</v>
      </c>
      <c r="M124" s="117">
        <v>2</v>
      </c>
      <c r="N124" s="117">
        <v>3</v>
      </c>
      <c r="O124" s="96">
        <f t="shared" si="8"/>
        <v>6</v>
      </c>
      <c r="P124" s="118" t="s">
        <v>70</v>
      </c>
      <c r="Q124" s="99">
        <v>3</v>
      </c>
      <c r="R124" s="100">
        <f t="shared" si="5"/>
        <v>6</v>
      </c>
      <c r="S124" s="103" t="s">
        <v>66</v>
      </c>
      <c r="T124" s="150"/>
      <c r="U124" s="151"/>
      <c r="V124" s="152"/>
      <c r="W124" s="153"/>
      <c r="X124" s="152"/>
      <c r="Y124" s="149"/>
    </row>
    <row r="125" spans="1:25" ht="180" customHeight="1">
      <c r="A125" s="89">
        <f t="shared" si="6"/>
        <v>122</v>
      </c>
      <c r="B125" s="89" t="s">
        <v>346</v>
      </c>
      <c r="C125" s="268"/>
      <c r="D125" s="90" t="s">
        <v>550</v>
      </c>
      <c r="E125" s="90" t="s">
        <v>551</v>
      </c>
      <c r="F125" s="89" t="s">
        <v>307</v>
      </c>
      <c r="G125" s="90" t="s">
        <v>552</v>
      </c>
      <c r="H125" s="123">
        <v>2</v>
      </c>
      <c r="I125" s="123">
        <v>9</v>
      </c>
      <c r="J125" s="93">
        <f t="shared" si="7"/>
        <v>18</v>
      </c>
      <c r="K125" s="101" t="s">
        <v>60</v>
      </c>
      <c r="L125" s="90" t="s">
        <v>553</v>
      </c>
      <c r="M125" s="117">
        <v>2</v>
      </c>
      <c r="N125" s="117">
        <v>2</v>
      </c>
      <c r="O125" s="96">
        <f t="shared" si="8"/>
        <v>4</v>
      </c>
      <c r="P125" s="118" t="s">
        <v>66</v>
      </c>
      <c r="Q125" s="99">
        <v>3</v>
      </c>
      <c r="R125" s="100">
        <f t="shared" si="5"/>
        <v>6</v>
      </c>
      <c r="S125" s="103" t="s">
        <v>66</v>
      </c>
      <c r="T125" s="150"/>
      <c r="U125" s="151"/>
      <c r="V125" s="152"/>
      <c r="W125" s="153"/>
      <c r="X125" s="152"/>
      <c r="Y125" s="149"/>
    </row>
    <row r="126" spans="1:25" ht="225" hidden="1" customHeight="1">
      <c r="A126" s="129" t="s">
        <v>554</v>
      </c>
      <c r="B126" s="130" t="s">
        <v>555</v>
      </c>
      <c r="C126" s="269" t="s">
        <v>556</v>
      </c>
      <c r="D126" s="90" t="s">
        <v>557</v>
      </c>
      <c r="E126" s="90" t="s">
        <v>558</v>
      </c>
      <c r="F126" s="89" t="s">
        <v>56</v>
      </c>
      <c r="G126" s="90" t="s">
        <v>559</v>
      </c>
      <c r="H126" s="91">
        <v>4</v>
      </c>
      <c r="I126" s="92">
        <v>15</v>
      </c>
      <c r="J126" s="125">
        <f>+H126*I126</f>
        <v>60</v>
      </c>
      <c r="K126" s="124" t="s">
        <v>74</v>
      </c>
      <c r="L126" s="95" t="s">
        <v>560</v>
      </c>
      <c r="M126" s="96">
        <v>4</v>
      </c>
      <c r="N126" s="96">
        <v>3</v>
      </c>
      <c r="O126" s="96">
        <f>+M126*N126</f>
        <v>12</v>
      </c>
      <c r="P126" s="98" t="s">
        <v>58</v>
      </c>
      <c r="Q126" s="99">
        <v>4</v>
      </c>
      <c r="R126" s="100">
        <f t="shared" si="5"/>
        <v>15</v>
      </c>
      <c r="S126" s="101" t="s">
        <v>60</v>
      </c>
      <c r="T126" s="150"/>
      <c r="U126" s="151"/>
      <c r="V126" s="152"/>
      <c r="W126" s="153"/>
      <c r="X126" s="152"/>
      <c r="Y126" s="149"/>
    </row>
    <row r="127" spans="1:25" ht="120" hidden="1" customHeight="1">
      <c r="A127" s="129" t="s">
        <v>561</v>
      </c>
      <c r="B127" s="130" t="s">
        <v>555</v>
      </c>
      <c r="C127" s="270"/>
      <c r="D127" s="90" t="s">
        <v>562</v>
      </c>
      <c r="E127" s="90" t="s">
        <v>563</v>
      </c>
      <c r="F127" s="89" t="s">
        <v>56</v>
      </c>
      <c r="G127" s="90" t="s">
        <v>564</v>
      </c>
      <c r="H127" s="91">
        <v>4</v>
      </c>
      <c r="I127" s="92">
        <v>15</v>
      </c>
      <c r="J127" s="125">
        <f t="shared" ref="J127:J142" si="9">+H127*I127</f>
        <v>60</v>
      </c>
      <c r="K127" s="124" t="s">
        <v>74</v>
      </c>
      <c r="L127" s="95" t="s">
        <v>565</v>
      </c>
      <c r="M127" s="96">
        <v>4</v>
      </c>
      <c r="N127" s="96">
        <v>3</v>
      </c>
      <c r="O127" s="96">
        <f t="shared" ref="O127:O142" si="10">+M127*N127</f>
        <v>12</v>
      </c>
      <c r="P127" s="98" t="s">
        <v>58</v>
      </c>
      <c r="Q127" s="99">
        <v>4</v>
      </c>
      <c r="R127" s="100">
        <f t="shared" si="5"/>
        <v>15</v>
      </c>
      <c r="S127" s="101" t="s">
        <v>60</v>
      </c>
      <c r="T127" s="150"/>
      <c r="U127" s="151"/>
      <c r="V127" s="152"/>
      <c r="W127" s="153"/>
      <c r="X127" s="152"/>
      <c r="Y127" s="149"/>
    </row>
    <row r="128" spans="1:25" ht="165" hidden="1" customHeight="1">
      <c r="A128" s="129" t="s">
        <v>566</v>
      </c>
      <c r="B128" s="130" t="s">
        <v>555</v>
      </c>
      <c r="C128" s="271"/>
      <c r="D128" s="131" t="s">
        <v>567</v>
      </c>
      <c r="E128" s="131" t="s">
        <v>568</v>
      </c>
      <c r="F128" s="89" t="s">
        <v>63</v>
      </c>
      <c r="G128" s="131" t="s">
        <v>569</v>
      </c>
      <c r="H128" s="132">
        <v>4</v>
      </c>
      <c r="I128" s="133">
        <v>15</v>
      </c>
      <c r="J128" s="125">
        <f t="shared" si="9"/>
        <v>60</v>
      </c>
      <c r="K128" s="124" t="s">
        <v>74</v>
      </c>
      <c r="L128" s="134" t="s">
        <v>570</v>
      </c>
      <c r="M128" s="135">
        <v>4</v>
      </c>
      <c r="N128" s="135">
        <v>3</v>
      </c>
      <c r="O128" s="96">
        <f t="shared" si="10"/>
        <v>12</v>
      </c>
      <c r="P128" s="98" t="s">
        <v>58</v>
      </c>
      <c r="Q128" s="136">
        <v>4</v>
      </c>
      <c r="R128" s="100">
        <f t="shared" si="5"/>
        <v>15</v>
      </c>
      <c r="S128" s="101" t="s">
        <v>60</v>
      </c>
      <c r="T128" s="150"/>
      <c r="U128" s="151"/>
      <c r="V128" s="152"/>
      <c r="W128" s="153"/>
      <c r="X128" s="152"/>
      <c r="Y128" s="149"/>
    </row>
    <row r="129" spans="1:25" ht="150" hidden="1" customHeight="1">
      <c r="A129" s="129" t="s">
        <v>571</v>
      </c>
      <c r="B129" s="130" t="s">
        <v>572</v>
      </c>
      <c r="C129" s="272" t="s">
        <v>573</v>
      </c>
      <c r="D129" s="90" t="s">
        <v>574</v>
      </c>
      <c r="E129" s="275" t="s">
        <v>575</v>
      </c>
      <c r="F129" s="89" t="s">
        <v>82</v>
      </c>
      <c r="G129" s="90" t="s">
        <v>576</v>
      </c>
      <c r="H129" s="91">
        <v>2</v>
      </c>
      <c r="I129" s="92">
        <v>9</v>
      </c>
      <c r="J129" s="125">
        <f t="shared" si="9"/>
        <v>18</v>
      </c>
      <c r="K129" s="101" t="s">
        <v>60</v>
      </c>
      <c r="L129" s="137" t="s">
        <v>577</v>
      </c>
      <c r="M129" s="96">
        <v>3</v>
      </c>
      <c r="N129" s="96">
        <v>3</v>
      </c>
      <c r="O129" s="96">
        <f t="shared" si="10"/>
        <v>9</v>
      </c>
      <c r="P129" s="98" t="s">
        <v>58</v>
      </c>
      <c r="Q129" s="99">
        <v>4</v>
      </c>
      <c r="R129" s="100">
        <f t="shared" si="5"/>
        <v>4.5</v>
      </c>
      <c r="S129" s="103" t="s">
        <v>66</v>
      </c>
      <c r="T129" s="150"/>
      <c r="U129" s="151"/>
      <c r="V129" s="152"/>
      <c r="W129" s="153"/>
      <c r="X129" s="152"/>
      <c r="Y129" s="149"/>
    </row>
    <row r="130" spans="1:25" ht="90" hidden="1" customHeight="1">
      <c r="A130" s="129" t="s">
        <v>578</v>
      </c>
      <c r="B130" s="130" t="s">
        <v>572</v>
      </c>
      <c r="C130" s="273"/>
      <c r="D130" s="90" t="s">
        <v>579</v>
      </c>
      <c r="E130" s="276"/>
      <c r="F130" s="89" t="s">
        <v>56</v>
      </c>
      <c r="G130" s="90" t="s">
        <v>580</v>
      </c>
      <c r="H130" s="123">
        <v>2</v>
      </c>
      <c r="I130" s="123">
        <v>9</v>
      </c>
      <c r="J130" s="125">
        <f t="shared" si="9"/>
        <v>18</v>
      </c>
      <c r="K130" s="101" t="s">
        <v>60</v>
      </c>
      <c r="L130" s="90" t="s">
        <v>581</v>
      </c>
      <c r="M130" s="117">
        <v>4</v>
      </c>
      <c r="N130" s="117">
        <v>2</v>
      </c>
      <c r="O130" s="96">
        <f t="shared" si="10"/>
        <v>8</v>
      </c>
      <c r="P130" s="138" t="s">
        <v>582</v>
      </c>
      <c r="Q130" s="99">
        <v>3</v>
      </c>
      <c r="R130" s="100">
        <f t="shared" si="5"/>
        <v>6</v>
      </c>
      <c r="S130" s="103" t="s">
        <v>66</v>
      </c>
      <c r="T130" s="150"/>
      <c r="U130" s="151"/>
      <c r="V130" s="152"/>
      <c r="W130" s="153"/>
      <c r="X130" s="152"/>
      <c r="Y130" s="149"/>
    </row>
    <row r="131" spans="1:25" ht="255" hidden="1" customHeight="1">
      <c r="A131" s="129" t="s">
        <v>583</v>
      </c>
      <c r="B131" s="130" t="s">
        <v>572</v>
      </c>
      <c r="C131" s="274"/>
      <c r="D131" s="139" t="s">
        <v>584</v>
      </c>
      <c r="E131" s="277"/>
      <c r="F131" s="89" t="s">
        <v>63</v>
      </c>
      <c r="G131" s="140" t="s">
        <v>585</v>
      </c>
      <c r="H131" s="141">
        <v>4</v>
      </c>
      <c r="I131" s="142">
        <v>9</v>
      </c>
      <c r="J131" s="125">
        <f t="shared" si="9"/>
        <v>36</v>
      </c>
      <c r="K131" s="94" t="s">
        <v>58</v>
      </c>
      <c r="L131" s="143" t="s">
        <v>586</v>
      </c>
      <c r="M131" s="144">
        <v>4</v>
      </c>
      <c r="N131" s="144">
        <v>2</v>
      </c>
      <c r="O131" s="96">
        <f t="shared" si="10"/>
        <v>8</v>
      </c>
      <c r="P131" s="138" t="s">
        <v>582</v>
      </c>
      <c r="Q131" s="136">
        <v>3</v>
      </c>
      <c r="R131" s="100">
        <f t="shared" si="5"/>
        <v>12</v>
      </c>
      <c r="S131" s="101" t="s">
        <v>60</v>
      </c>
      <c r="T131" s="150"/>
      <c r="U131" s="151"/>
      <c r="V131" s="152"/>
      <c r="W131" s="153"/>
      <c r="X131" s="152"/>
      <c r="Y131" s="149"/>
    </row>
    <row r="132" spans="1:25" ht="315" hidden="1" customHeight="1">
      <c r="A132" s="129" t="s">
        <v>587</v>
      </c>
      <c r="B132" s="130" t="s">
        <v>588</v>
      </c>
      <c r="C132" s="145" t="s">
        <v>793</v>
      </c>
      <c r="D132" s="90" t="s">
        <v>589</v>
      </c>
      <c r="E132" s="90" t="s">
        <v>590</v>
      </c>
      <c r="F132" s="89" t="s">
        <v>56</v>
      </c>
      <c r="G132" s="90" t="s">
        <v>591</v>
      </c>
      <c r="H132" s="91">
        <v>5</v>
      </c>
      <c r="I132" s="92">
        <v>15</v>
      </c>
      <c r="J132" s="125">
        <f t="shared" si="9"/>
        <v>75</v>
      </c>
      <c r="K132" s="102" t="s">
        <v>74</v>
      </c>
      <c r="L132" s="95" t="s">
        <v>592</v>
      </c>
      <c r="M132" s="96">
        <v>4</v>
      </c>
      <c r="N132" s="96">
        <v>2</v>
      </c>
      <c r="O132" s="96">
        <f t="shared" si="10"/>
        <v>8</v>
      </c>
      <c r="P132" s="98" t="s">
        <v>70</v>
      </c>
      <c r="Q132" s="99">
        <v>3</v>
      </c>
      <c r="R132" s="100">
        <f t="shared" si="5"/>
        <v>25</v>
      </c>
      <c r="S132" s="94" t="s">
        <v>58</v>
      </c>
      <c r="T132" s="150"/>
      <c r="U132" s="151"/>
      <c r="V132" s="152"/>
      <c r="W132" s="153"/>
      <c r="X132" s="152"/>
      <c r="Y132" s="149"/>
    </row>
    <row r="133" spans="1:25" ht="225" hidden="1" customHeight="1">
      <c r="A133" s="129" t="s">
        <v>593</v>
      </c>
      <c r="B133" s="130" t="s">
        <v>594</v>
      </c>
      <c r="C133" s="146" t="s">
        <v>595</v>
      </c>
      <c r="D133" s="126" t="s">
        <v>596</v>
      </c>
      <c r="E133" s="90" t="s">
        <v>597</v>
      </c>
      <c r="F133" s="89" t="s">
        <v>56</v>
      </c>
      <c r="G133" s="90" t="s">
        <v>598</v>
      </c>
      <c r="H133" s="91">
        <v>4</v>
      </c>
      <c r="I133" s="92">
        <v>15</v>
      </c>
      <c r="J133" s="125">
        <f t="shared" si="9"/>
        <v>60</v>
      </c>
      <c r="K133" s="124" t="s">
        <v>74</v>
      </c>
      <c r="L133" s="95" t="s">
        <v>599</v>
      </c>
      <c r="M133" s="96">
        <v>4</v>
      </c>
      <c r="N133" s="96">
        <v>3</v>
      </c>
      <c r="O133" s="96">
        <f t="shared" si="10"/>
        <v>12</v>
      </c>
      <c r="P133" s="98" t="s">
        <v>58</v>
      </c>
      <c r="Q133" s="99">
        <v>4</v>
      </c>
      <c r="R133" s="100">
        <f t="shared" ref="R133:R142" si="11">+J133/Q133</f>
        <v>15</v>
      </c>
      <c r="S133" s="101" t="s">
        <v>60</v>
      </c>
      <c r="T133" s="150"/>
      <c r="U133" s="151"/>
      <c r="V133" s="152"/>
      <c r="W133" s="153"/>
      <c r="X133" s="152"/>
      <c r="Y133" s="149"/>
    </row>
    <row r="134" spans="1:25" ht="135" hidden="1" customHeight="1">
      <c r="A134" s="129" t="s">
        <v>600</v>
      </c>
      <c r="B134" s="130" t="s">
        <v>601</v>
      </c>
      <c r="C134" s="256" t="s">
        <v>602</v>
      </c>
      <c r="D134" s="90" t="s">
        <v>603</v>
      </c>
      <c r="E134" s="90" t="s">
        <v>604</v>
      </c>
      <c r="F134" s="89" t="s">
        <v>56</v>
      </c>
      <c r="G134" s="90" t="s">
        <v>605</v>
      </c>
      <c r="H134" s="91">
        <v>1</v>
      </c>
      <c r="I134" s="92">
        <v>9</v>
      </c>
      <c r="J134" s="125">
        <f t="shared" si="9"/>
        <v>9</v>
      </c>
      <c r="K134" s="103" t="s">
        <v>66</v>
      </c>
      <c r="L134" s="95" t="s">
        <v>606</v>
      </c>
      <c r="M134" s="96">
        <v>4</v>
      </c>
      <c r="N134" s="96">
        <v>2</v>
      </c>
      <c r="O134" s="96">
        <f t="shared" si="10"/>
        <v>8</v>
      </c>
      <c r="P134" s="98" t="s">
        <v>70</v>
      </c>
      <c r="Q134" s="99">
        <v>4</v>
      </c>
      <c r="R134" s="100">
        <f t="shared" si="11"/>
        <v>2.25</v>
      </c>
      <c r="S134" s="103" t="s">
        <v>66</v>
      </c>
      <c r="T134" s="150"/>
      <c r="U134" s="151"/>
      <c r="V134" s="152"/>
      <c r="W134" s="153"/>
      <c r="X134" s="152"/>
      <c r="Y134" s="149"/>
    </row>
    <row r="135" spans="1:25" ht="285" hidden="1" customHeight="1">
      <c r="A135" s="129" t="s">
        <v>607</v>
      </c>
      <c r="B135" s="130" t="s">
        <v>601</v>
      </c>
      <c r="C135" s="258"/>
      <c r="D135" s="90" t="s">
        <v>608</v>
      </c>
      <c r="E135" s="90" t="s">
        <v>609</v>
      </c>
      <c r="F135" s="89" t="s">
        <v>56</v>
      </c>
      <c r="G135" s="90" t="s">
        <v>610</v>
      </c>
      <c r="H135" s="91">
        <v>2</v>
      </c>
      <c r="I135" s="92">
        <v>9</v>
      </c>
      <c r="J135" s="125">
        <f t="shared" si="9"/>
        <v>18</v>
      </c>
      <c r="K135" s="101" t="s">
        <v>60</v>
      </c>
      <c r="L135" s="95" t="s">
        <v>611</v>
      </c>
      <c r="M135" s="96">
        <v>4</v>
      </c>
      <c r="N135" s="96">
        <v>2</v>
      </c>
      <c r="O135" s="96">
        <f t="shared" si="10"/>
        <v>8</v>
      </c>
      <c r="P135" s="98" t="s">
        <v>70</v>
      </c>
      <c r="Q135" s="99">
        <v>4</v>
      </c>
      <c r="R135" s="100">
        <f t="shared" si="11"/>
        <v>4.5</v>
      </c>
      <c r="S135" s="103" t="s">
        <v>66</v>
      </c>
      <c r="T135" s="150"/>
      <c r="U135" s="151"/>
      <c r="V135" s="152"/>
      <c r="W135" s="153"/>
      <c r="X135" s="152"/>
      <c r="Y135" s="149"/>
    </row>
    <row r="136" spans="1:25" ht="105" hidden="1" customHeight="1">
      <c r="A136" s="129" t="s">
        <v>612</v>
      </c>
      <c r="B136" s="130" t="s">
        <v>613</v>
      </c>
      <c r="C136" s="256" t="s">
        <v>614</v>
      </c>
      <c r="D136" s="90" t="s">
        <v>615</v>
      </c>
      <c r="E136" s="90" t="s">
        <v>616</v>
      </c>
      <c r="F136" s="89" t="s">
        <v>63</v>
      </c>
      <c r="G136" s="90" t="s">
        <v>617</v>
      </c>
      <c r="H136" s="91">
        <v>4</v>
      </c>
      <c r="I136" s="92">
        <v>9</v>
      </c>
      <c r="J136" s="125">
        <f t="shared" si="9"/>
        <v>36</v>
      </c>
      <c r="K136" s="94" t="s">
        <v>58</v>
      </c>
      <c r="L136" s="90" t="s">
        <v>618</v>
      </c>
      <c r="M136" s="96">
        <v>4</v>
      </c>
      <c r="N136" s="96">
        <v>1</v>
      </c>
      <c r="O136" s="96">
        <f t="shared" si="10"/>
        <v>4</v>
      </c>
      <c r="P136" s="98" t="s">
        <v>66</v>
      </c>
      <c r="Q136" s="99">
        <v>2</v>
      </c>
      <c r="R136" s="100">
        <f t="shared" si="11"/>
        <v>18</v>
      </c>
      <c r="S136" s="101" t="s">
        <v>60</v>
      </c>
      <c r="T136" s="150"/>
      <c r="U136" s="151"/>
      <c r="V136" s="152"/>
      <c r="W136" s="153"/>
      <c r="X136" s="152"/>
      <c r="Y136" s="149"/>
    </row>
    <row r="137" spans="1:25" ht="120" hidden="1" customHeight="1">
      <c r="A137" s="129" t="s">
        <v>619</v>
      </c>
      <c r="B137" s="130" t="s">
        <v>613</v>
      </c>
      <c r="C137" s="257"/>
      <c r="D137" s="90" t="s">
        <v>620</v>
      </c>
      <c r="E137" s="90" t="s">
        <v>621</v>
      </c>
      <c r="F137" s="89" t="s">
        <v>63</v>
      </c>
      <c r="G137" s="90" t="s">
        <v>622</v>
      </c>
      <c r="H137" s="91">
        <v>3</v>
      </c>
      <c r="I137" s="92">
        <v>12</v>
      </c>
      <c r="J137" s="125">
        <f t="shared" si="9"/>
        <v>36</v>
      </c>
      <c r="K137" s="94" t="s">
        <v>58</v>
      </c>
      <c r="L137" s="90" t="s">
        <v>623</v>
      </c>
      <c r="M137" s="96">
        <v>4</v>
      </c>
      <c r="N137" s="96">
        <v>2</v>
      </c>
      <c r="O137" s="96">
        <f t="shared" si="10"/>
        <v>8</v>
      </c>
      <c r="P137" s="98" t="s">
        <v>70</v>
      </c>
      <c r="Q137" s="99">
        <v>3</v>
      </c>
      <c r="R137" s="100">
        <f t="shared" si="11"/>
        <v>12</v>
      </c>
      <c r="S137" s="101" t="s">
        <v>60</v>
      </c>
      <c r="T137" s="150"/>
      <c r="U137" s="151"/>
      <c r="V137" s="152"/>
      <c r="W137" s="153"/>
      <c r="X137" s="152"/>
      <c r="Y137" s="149"/>
    </row>
    <row r="138" spans="1:25" ht="180" hidden="1" customHeight="1">
      <c r="A138" s="129" t="s">
        <v>624</v>
      </c>
      <c r="B138" s="130" t="s">
        <v>613</v>
      </c>
      <c r="C138" s="258"/>
      <c r="D138" s="131" t="s">
        <v>625</v>
      </c>
      <c r="E138" s="131" t="s">
        <v>626</v>
      </c>
      <c r="F138" s="89" t="s">
        <v>63</v>
      </c>
      <c r="G138" s="131" t="s">
        <v>627</v>
      </c>
      <c r="H138" s="132">
        <v>3</v>
      </c>
      <c r="I138" s="133">
        <v>9</v>
      </c>
      <c r="J138" s="125">
        <f t="shared" si="9"/>
        <v>27</v>
      </c>
      <c r="K138" s="94" t="s">
        <v>58</v>
      </c>
      <c r="L138" s="131" t="s">
        <v>628</v>
      </c>
      <c r="M138" s="135">
        <v>4</v>
      </c>
      <c r="N138" s="135">
        <v>3</v>
      </c>
      <c r="O138" s="96">
        <f t="shared" si="10"/>
        <v>12</v>
      </c>
      <c r="P138" s="147" t="s">
        <v>70</v>
      </c>
      <c r="Q138" s="136">
        <v>4</v>
      </c>
      <c r="R138" s="100">
        <f t="shared" si="11"/>
        <v>6.75</v>
      </c>
      <c r="S138" s="103" t="s">
        <v>66</v>
      </c>
      <c r="T138" s="150"/>
      <c r="U138" s="151"/>
      <c r="V138" s="152"/>
      <c r="W138" s="153"/>
      <c r="X138" s="152"/>
      <c r="Y138" s="149"/>
    </row>
    <row r="139" spans="1:25" ht="270" customHeight="1">
      <c r="A139" s="129" t="s">
        <v>629</v>
      </c>
      <c r="B139" s="130" t="s">
        <v>630</v>
      </c>
      <c r="C139" s="90" t="s">
        <v>631</v>
      </c>
      <c r="D139" s="90" t="s">
        <v>632</v>
      </c>
      <c r="E139" s="90" t="s">
        <v>633</v>
      </c>
      <c r="F139" s="89" t="s">
        <v>307</v>
      </c>
      <c r="G139" s="90" t="s">
        <v>634</v>
      </c>
      <c r="H139" s="91">
        <v>4</v>
      </c>
      <c r="I139" s="92">
        <v>15</v>
      </c>
      <c r="J139" s="125">
        <f t="shared" si="9"/>
        <v>60</v>
      </c>
      <c r="K139" s="102" t="s">
        <v>74</v>
      </c>
      <c r="L139" s="90" t="s">
        <v>635</v>
      </c>
      <c r="M139" s="96">
        <v>4</v>
      </c>
      <c r="N139" s="96">
        <v>3</v>
      </c>
      <c r="O139" s="96">
        <f t="shared" si="10"/>
        <v>12</v>
      </c>
      <c r="P139" s="98" t="s">
        <v>58</v>
      </c>
      <c r="Q139" s="99">
        <v>4</v>
      </c>
      <c r="R139" s="100">
        <f t="shared" si="11"/>
        <v>15</v>
      </c>
      <c r="S139" s="101" t="s">
        <v>60</v>
      </c>
      <c r="T139" s="150"/>
      <c r="U139" s="151"/>
      <c r="V139" s="152"/>
      <c r="W139" s="153"/>
      <c r="X139" s="152"/>
      <c r="Y139" s="149"/>
    </row>
    <row r="140" spans="1:25" ht="180" hidden="1" customHeight="1">
      <c r="A140" s="129" t="s">
        <v>636</v>
      </c>
      <c r="B140" s="130" t="s">
        <v>630</v>
      </c>
      <c r="C140" s="90"/>
      <c r="D140" s="131" t="s">
        <v>625</v>
      </c>
      <c r="E140" s="131" t="s">
        <v>637</v>
      </c>
      <c r="F140" s="89" t="s">
        <v>63</v>
      </c>
      <c r="G140" s="131" t="s">
        <v>627</v>
      </c>
      <c r="H140" s="132">
        <v>4</v>
      </c>
      <c r="I140" s="133">
        <v>5</v>
      </c>
      <c r="J140" s="125">
        <f t="shared" si="9"/>
        <v>20</v>
      </c>
      <c r="K140" s="101" t="s">
        <v>60</v>
      </c>
      <c r="L140" s="131" t="s">
        <v>638</v>
      </c>
      <c r="M140" s="135">
        <v>4</v>
      </c>
      <c r="N140" s="135">
        <v>2</v>
      </c>
      <c r="O140" s="96">
        <f t="shared" si="10"/>
        <v>8</v>
      </c>
      <c r="P140" s="138" t="s">
        <v>582</v>
      </c>
      <c r="Q140" s="136">
        <v>3</v>
      </c>
      <c r="R140" s="100">
        <f t="shared" si="11"/>
        <v>6.666666666666667</v>
      </c>
      <c r="S140" s="103" t="s">
        <v>66</v>
      </c>
      <c r="T140" s="150"/>
      <c r="U140" s="151"/>
      <c r="V140" s="152"/>
      <c r="W140" s="153"/>
      <c r="X140" s="152"/>
      <c r="Y140" s="149"/>
    </row>
    <row r="141" spans="1:25" ht="225" hidden="1" customHeight="1">
      <c r="A141" s="129" t="s">
        <v>639</v>
      </c>
      <c r="B141" s="130" t="s">
        <v>640</v>
      </c>
      <c r="C141" s="259" t="s">
        <v>794</v>
      </c>
      <c r="D141" s="90" t="s">
        <v>641</v>
      </c>
      <c r="E141" s="90" t="s">
        <v>642</v>
      </c>
      <c r="F141" s="89" t="s">
        <v>82</v>
      </c>
      <c r="G141" s="90" t="s">
        <v>643</v>
      </c>
      <c r="H141" s="107">
        <v>3</v>
      </c>
      <c r="I141" s="108">
        <v>12</v>
      </c>
      <c r="J141" s="125">
        <f t="shared" si="9"/>
        <v>36</v>
      </c>
      <c r="K141" s="94" t="s">
        <v>58</v>
      </c>
      <c r="L141" s="95" t="s">
        <v>644</v>
      </c>
      <c r="M141" s="96">
        <v>3</v>
      </c>
      <c r="N141" s="96">
        <v>2</v>
      </c>
      <c r="O141" s="97">
        <f t="shared" si="10"/>
        <v>6</v>
      </c>
      <c r="P141" s="138" t="s">
        <v>582</v>
      </c>
      <c r="Q141" s="99">
        <v>3</v>
      </c>
      <c r="R141" s="100">
        <f t="shared" si="11"/>
        <v>12</v>
      </c>
      <c r="S141" s="101" t="s">
        <v>60</v>
      </c>
      <c r="T141" s="150"/>
      <c r="U141" s="151"/>
      <c r="V141" s="152"/>
      <c r="W141" s="153"/>
      <c r="X141" s="152"/>
      <c r="Y141" s="149"/>
    </row>
    <row r="142" spans="1:25" ht="255" hidden="1" customHeight="1">
      <c r="A142" s="129" t="s">
        <v>645</v>
      </c>
      <c r="B142" s="130" t="s">
        <v>640</v>
      </c>
      <c r="C142" s="260"/>
      <c r="D142" s="90" t="s">
        <v>646</v>
      </c>
      <c r="E142" s="90" t="s">
        <v>647</v>
      </c>
      <c r="F142" s="89" t="s">
        <v>82</v>
      </c>
      <c r="G142" s="90" t="s">
        <v>648</v>
      </c>
      <c r="H142" s="91">
        <v>4</v>
      </c>
      <c r="I142" s="92">
        <v>15</v>
      </c>
      <c r="J142" s="125">
        <f t="shared" si="9"/>
        <v>60</v>
      </c>
      <c r="K142" s="148" t="s">
        <v>74</v>
      </c>
      <c r="L142" s="95" t="s">
        <v>649</v>
      </c>
      <c r="M142" s="96">
        <v>4</v>
      </c>
      <c r="N142" s="96">
        <v>3</v>
      </c>
      <c r="O142" s="97">
        <f t="shared" si="10"/>
        <v>12</v>
      </c>
      <c r="P142" s="98" t="s">
        <v>58</v>
      </c>
      <c r="Q142" s="99">
        <v>4</v>
      </c>
      <c r="R142" s="100">
        <f t="shared" si="11"/>
        <v>15</v>
      </c>
      <c r="S142" s="101" t="s">
        <v>60</v>
      </c>
      <c r="T142" s="150"/>
      <c r="U142" s="151"/>
      <c r="V142" s="152"/>
      <c r="W142" s="153"/>
      <c r="X142" s="152"/>
      <c r="Y142" s="149"/>
    </row>
    <row r="143" spans="1:25" ht="40.5" customHeight="1"/>
    <row r="144" spans="1:25" ht="40.5" customHeight="1">
      <c r="E144" s="250" t="s">
        <v>857</v>
      </c>
      <c r="F144" s="251"/>
      <c r="G144" s="251"/>
      <c r="H144" s="251"/>
      <c r="I144" s="252"/>
    </row>
    <row r="145" spans="5:9" ht="40.5" customHeight="1">
      <c r="E145" s="249" t="s">
        <v>858</v>
      </c>
      <c r="F145" s="249"/>
      <c r="G145" s="249"/>
      <c r="H145" s="249"/>
      <c r="I145" s="246">
        <v>53</v>
      </c>
    </row>
    <row r="146" spans="5:9" ht="40.5" customHeight="1">
      <c r="E146" s="249" t="s">
        <v>859</v>
      </c>
      <c r="F146" s="249"/>
      <c r="G146" s="249"/>
      <c r="H146" s="249"/>
      <c r="I146" s="246">
        <v>160</v>
      </c>
    </row>
    <row r="147" spans="5:9" ht="40.5" customHeight="1">
      <c r="E147" s="249" t="s">
        <v>860</v>
      </c>
      <c r="F147" s="249"/>
      <c r="G147" s="249"/>
      <c r="H147" s="249"/>
      <c r="I147" s="246">
        <v>19</v>
      </c>
    </row>
    <row r="148" spans="5:9" ht="40.5" customHeight="1">
      <c r="E148" s="249" t="s">
        <v>861</v>
      </c>
      <c r="F148" s="249"/>
      <c r="G148" s="249"/>
      <c r="H148" s="249"/>
      <c r="I148" s="246">
        <v>26</v>
      </c>
    </row>
    <row r="149" spans="5:9" ht="40.5" customHeight="1">
      <c r="E149" s="249" t="s">
        <v>862</v>
      </c>
      <c r="F149" s="249"/>
      <c r="G149" s="249"/>
      <c r="H149" s="249"/>
      <c r="I149" s="246">
        <v>69</v>
      </c>
    </row>
    <row r="150" spans="5:9" ht="40.5" customHeight="1">
      <c r="E150" s="247"/>
      <c r="F150" s="247"/>
      <c r="G150" s="247"/>
      <c r="H150" s="247"/>
      <c r="I150" s="247"/>
    </row>
    <row r="151" spans="5:9" ht="40.5" customHeight="1">
      <c r="E151" s="250" t="s">
        <v>863</v>
      </c>
      <c r="F151" s="251"/>
      <c r="G151" s="251"/>
      <c r="H151" s="251"/>
      <c r="I151" s="252"/>
    </row>
    <row r="152" spans="5:9" ht="40.5" customHeight="1">
      <c r="E152" s="249" t="s">
        <v>858</v>
      </c>
      <c r="F152" s="249"/>
      <c r="G152" s="249"/>
      <c r="H152" s="249"/>
      <c r="I152" s="246">
        <v>53</v>
      </c>
    </row>
    <row r="153" spans="5:9" ht="40.5" customHeight="1">
      <c r="E153" s="249" t="s">
        <v>859</v>
      </c>
      <c r="F153" s="249"/>
      <c r="G153" s="249"/>
      <c r="H153" s="249"/>
      <c r="I153" s="246">
        <v>164</v>
      </c>
    </row>
    <row r="154" spans="5:9" ht="40.5" customHeight="1">
      <c r="E154" s="253" t="s">
        <v>860</v>
      </c>
      <c r="F154" s="254"/>
      <c r="G154" s="254"/>
      <c r="H154" s="255"/>
      <c r="I154" s="246">
        <v>19</v>
      </c>
    </row>
    <row r="155" spans="5:9" ht="40.5" customHeight="1">
      <c r="E155" s="249" t="s">
        <v>861</v>
      </c>
      <c r="F155" s="249"/>
      <c r="G155" s="249"/>
      <c r="H155" s="249"/>
      <c r="I155" s="246">
        <v>45</v>
      </c>
    </row>
    <row r="156" spans="5:9" ht="40.5" customHeight="1">
      <c r="E156" s="249" t="s">
        <v>862</v>
      </c>
      <c r="F156" s="249"/>
      <c r="G156" s="249"/>
      <c r="H156" s="249"/>
      <c r="I156" s="246"/>
    </row>
    <row r="157" spans="5:9" ht="40.5" customHeight="1"/>
    <row r="158" spans="5:9" ht="40.5" customHeight="1"/>
  </sheetData>
  <autoFilter ref="A3:S142">
    <filterColumn colId="5">
      <filters>
        <filter val="CORRUPCIÓN"/>
      </filters>
    </filterColumn>
  </autoFilter>
  <mergeCells count="49">
    <mergeCell ref="L2:S2"/>
    <mergeCell ref="C84:C85"/>
    <mergeCell ref="C80:C83"/>
    <mergeCell ref="C57:C64"/>
    <mergeCell ref="C65:C67"/>
    <mergeCell ref="C68:C72"/>
    <mergeCell ref="C73:C74"/>
    <mergeCell ref="C75:C78"/>
    <mergeCell ref="C31:C36"/>
    <mergeCell ref="C37:C49"/>
    <mergeCell ref="C50:C52"/>
    <mergeCell ref="C53:C56"/>
    <mergeCell ref="C23:C26"/>
    <mergeCell ref="C4:C9"/>
    <mergeCell ref="C10:C16"/>
    <mergeCell ref="C17:C21"/>
    <mergeCell ref="C96:C105"/>
    <mergeCell ref="C106:C112"/>
    <mergeCell ref="C27:C30"/>
    <mergeCell ref="A2:G2"/>
    <mergeCell ref="H2:K2"/>
    <mergeCell ref="C136:C138"/>
    <mergeCell ref="C141:C142"/>
    <mergeCell ref="T2:Y2"/>
    <mergeCell ref="A1:Y1"/>
    <mergeCell ref="C86:C90"/>
    <mergeCell ref="C113:C114"/>
    <mergeCell ref="C118:C120"/>
    <mergeCell ref="C124:C125"/>
    <mergeCell ref="C134:C135"/>
    <mergeCell ref="C126:C128"/>
    <mergeCell ref="C129:C131"/>
    <mergeCell ref="E129:E131"/>
    <mergeCell ref="C121:C123"/>
    <mergeCell ref="C115:C117"/>
    <mergeCell ref="C91:C93"/>
    <mergeCell ref="C94:C95"/>
    <mergeCell ref="E144:I144"/>
    <mergeCell ref="E145:H145"/>
    <mergeCell ref="E146:H146"/>
    <mergeCell ref="E147:H147"/>
    <mergeCell ref="E148:H148"/>
    <mergeCell ref="E155:H155"/>
    <mergeCell ref="E156:H156"/>
    <mergeCell ref="E149:H149"/>
    <mergeCell ref="E151:I151"/>
    <mergeCell ref="E152:H152"/>
    <mergeCell ref="E153:H153"/>
    <mergeCell ref="E154:H154"/>
  </mergeCells>
  <dataValidations count="3">
    <dataValidation type="list" allowBlank="1" showInputMessage="1" showErrorMessage="1" sqref="F126:F142">
      <formula1>#REF!</formula1>
    </dataValidation>
    <dataValidation type="list" allowBlank="1" showInputMessage="1" showErrorMessage="1" sqref="F63 F75:F125">
      <formula1>$IP$3:$IP$10</formula1>
    </dataValidation>
    <dataValidation type="list" allowBlank="1" showInputMessage="1" showErrorMessage="1" sqref="F4:F62 F64:F74">
      <formula1>$IP$3:$IP$8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0"/>
  <sheetViews>
    <sheetView topLeftCell="A19" zoomScale="50" zoomScaleNormal="50" workbookViewId="0">
      <selection activeCell="Q9" sqref="Q9"/>
    </sheetView>
  </sheetViews>
  <sheetFormatPr baseColWidth="10" defaultRowHeight="15"/>
  <sheetData>
    <row r="1" spans="1:25" s="12" customFormat="1" ht="58.5" customHeight="1" thickBot="1">
      <c r="A1" s="361" t="s">
        <v>650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</row>
    <row r="2" spans="1:25" s="13" customFormat="1" ht="18.75" thickBot="1">
      <c r="A2" s="363" t="s">
        <v>24</v>
      </c>
      <c r="B2" s="364"/>
      <c r="C2" s="364"/>
      <c r="D2" s="364"/>
      <c r="E2" s="364"/>
      <c r="F2" s="364"/>
      <c r="G2" s="365"/>
      <c r="H2" s="363" t="s">
        <v>25</v>
      </c>
      <c r="I2" s="364"/>
      <c r="J2" s="364"/>
      <c r="K2" s="365"/>
      <c r="L2" s="363" t="s">
        <v>26</v>
      </c>
      <c r="M2" s="364"/>
      <c r="N2" s="364"/>
      <c r="O2" s="364"/>
      <c r="P2" s="364"/>
      <c r="Q2" s="364"/>
      <c r="R2" s="364"/>
      <c r="S2" s="365"/>
      <c r="T2" s="363" t="s">
        <v>27</v>
      </c>
      <c r="U2" s="364"/>
      <c r="V2" s="364"/>
      <c r="W2" s="364"/>
      <c r="X2" s="364"/>
      <c r="Y2" s="365"/>
    </row>
    <row r="3" spans="1:25" s="4" customFormat="1" ht="64.5" customHeight="1" thickBot="1">
      <c r="A3" s="14" t="s">
        <v>28</v>
      </c>
      <c r="B3" s="15" t="s">
        <v>29</v>
      </c>
      <c r="C3" s="15" t="s">
        <v>30</v>
      </c>
      <c r="D3" s="15" t="s">
        <v>31</v>
      </c>
      <c r="E3" s="14" t="s">
        <v>32</v>
      </c>
      <c r="F3" s="15" t="s">
        <v>33</v>
      </c>
      <c r="G3" s="15" t="s">
        <v>34</v>
      </c>
      <c r="H3" s="15" t="s">
        <v>35</v>
      </c>
      <c r="I3" s="15" t="s">
        <v>36</v>
      </c>
      <c r="J3" s="16" t="s">
        <v>37</v>
      </c>
      <c r="K3" s="17" t="s">
        <v>38</v>
      </c>
      <c r="L3" s="15" t="s">
        <v>39</v>
      </c>
      <c r="M3" s="15" t="s">
        <v>40</v>
      </c>
      <c r="N3" s="15" t="s">
        <v>41</v>
      </c>
      <c r="O3" s="15" t="s">
        <v>42</v>
      </c>
      <c r="P3" s="18" t="s">
        <v>43</v>
      </c>
      <c r="Q3" s="15" t="s">
        <v>44</v>
      </c>
      <c r="R3" s="15" t="s">
        <v>45</v>
      </c>
      <c r="S3" s="19" t="s">
        <v>46</v>
      </c>
      <c r="T3" s="15" t="s">
        <v>47</v>
      </c>
      <c r="U3" s="20" t="s">
        <v>0</v>
      </c>
      <c r="V3" s="21" t="s">
        <v>48</v>
      </c>
      <c r="W3" s="21" t="s">
        <v>49</v>
      </c>
      <c r="X3" s="21" t="s">
        <v>50</v>
      </c>
      <c r="Y3" s="22" t="s">
        <v>51</v>
      </c>
    </row>
    <row r="4" spans="1:25">
      <c r="A4" s="7">
        <v>1</v>
      </c>
      <c r="B4" s="23"/>
      <c r="C4" s="24"/>
      <c r="D4" s="24"/>
      <c r="E4" s="25"/>
      <c r="F4" s="26"/>
      <c r="G4" s="26"/>
      <c r="H4" s="26"/>
      <c r="I4" s="26"/>
      <c r="J4" s="25"/>
      <c r="K4" s="27"/>
      <c r="L4" s="26"/>
      <c r="M4" s="28"/>
      <c r="N4" s="28"/>
      <c r="O4" s="26"/>
      <c r="P4" s="29"/>
      <c r="Q4" s="6"/>
      <c r="R4" s="26"/>
      <c r="S4" s="26"/>
      <c r="T4" s="6"/>
      <c r="U4" s="6"/>
      <c r="V4" s="7"/>
      <c r="W4" s="7"/>
      <c r="X4" s="7"/>
      <c r="Y4" s="8"/>
    </row>
    <row r="5" spans="1:25">
      <c r="A5" s="30">
        <f>+A4+1</f>
        <v>2</v>
      </c>
      <c r="B5" s="31"/>
      <c r="C5" s="32"/>
      <c r="D5" s="32"/>
      <c r="E5" s="33"/>
      <c r="F5" s="34"/>
      <c r="G5" s="34"/>
      <c r="H5" s="34"/>
      <c r="I5" s="34"/>
      <c r="J5" s="33"/>
      <c r="K5" s="35"/>
      <c r="L5" s="36"/>
      <c r="M5" s="37"/>
      <c r="N5" s="37"/>
      <c r="O5" s="34"/>
      <c r="P5" s="38"/>
      <c r="Q5" s="9"/>
      <c r="R5" s="34"/>
      <c r="S5" s="34"/>
      <c r="T5" s="9"/>
      <c r="U5" s="9"/>
      <c r="V5" s="1"/>
      <c r="W5" s="1"/>
      <c r="X5" s="1"/>
      <c r="Y5" s="1"/>
    </row>
    <row r="6" spans="1:25">
      <c r="A6" s="30">
        <f>+A5+1</f>
        <v>3</v>
      </c>
      <c r="B6" s="31"/>
      <c r="C6" s="32"/>
      <c r="D6" s="32"/>
      <c r="E6" s="33"/>
      <c r="F6" s="34"/>
      <c r="G6" s="34"/>
      <c r="H6" s="34"/>
      <c r="I6" s="34"/>
      <c r="J6" s="33"/>
      <c r="K6" s="35"/>
      <c r="L6" s="34"/>
      <c r="M6" s="37"/>
      <c r="N6" s="37"/>
      <c r="O6" s="34"/>
      <c r="P6" s="38"/>
      <c r="Q6" s="9"/>
      <c r="R6" s="34"/>
      <c r="S6" s="34"/>
      <c r="T6" s="9"/>
      <c r="U6" s="9"/>
      <c r="V6" s="1"/>
      <c r="W6" s="1"/>
      <c r="X6" s="1"/>
      <c r="Y6" s="1"/>
    </row>
    <row r="7" spans="1:25">
      <c r="A7" s="30">
        <f>+A6+1</f>
        <v>4</v>
      </c>
      <c r="B7" s="31"/>
      <c r="C7" s="32"/>
      <c r="D7" s="32"/>
      <c r="E7" s="33"/>
      <c r="F7" s="34"/>
      <c r="G7" s="34"/>
      <c r="H7" s="34"/>
      <c r="I7" s="34"/>
      <c r="J7" s="33"/>
      <c r="K7" s="35"/>
      <c r="L7" s="34"/>
      <c r="M7" s="37"/>
      <c r="N7" s="37"/>
      <c r="O7" s="34"/>
      <c r="P7" s="34"/>
      <c r="Q7" s="9"/>
      <c r="R7" s="34"/>
      <c r="S7" s="34"/>
      <c r="T7" s="9"/>
      <c r="U7" s="9"/>
      <c r="V7" s="1"/>
      <c r="W7" s="1"/>
      <c r="X7" s="1"/>
      <c r="Y7" s="1"/>
    </row>
    <row r="8" spans="1:25" ht="15.75" thickBot="1">
      <c r="A8" s="30">
        <f>+A7+1</f>
        <v>5</v>
      </c>
      <c r="B8" s="31"/>
      <c r="C8" s="32"/>
      <c r="D8" s="32"/>
      <c r="E8" s="33"/>
      <c r="F8" s="34"/>
      <c r="G8" s="34"/>
      <c r="H8" s="34"/>
      <c r="I8" s="34"/>
      <c r="J8" s="39"/>
      <c r="K8" s="35"/>
      <c r="L8" s="34"/>
      <c r="M8" s="37"/>
      <c r="N8" s="37"/>
      <c r="O8" s="34"/>
      <c r="P8" s="38"/>
      <c r="Q8" s="9"/>
      <c r="R8" s="34"/>
      <c r="S8" s="34"/>
      <c r="T8" s="9"/>
      <c r="U8" s="9"/>
      <c r="V8" s="1"/>
      <c r="W8" s="1"/>
      <c r="X8" s="1"/>
      <c r="Y8" s="1"/>
    </row>
    <row r="9" spans="1:25" ht="41.25" customHeight="1" thickBot="1">
      <c r="A9" s="40"/>
      <c r="B9" s="358" t="s">
        <v>651</v>
      </c>
      <c r="C9" s="359"/>
      <c r="D9" s="359"/>
      <c r="E9" s="359"/>
      <c r="F9" s="359"/>
      <c r="G9" s="359"/>
      <c r="H9" s="360"/>
      <c r="I9" s="41"/>
      <c r="J9" s="4"/>
      <c r="K9" s="42"/>
      <c r="M9" s="43"/>
      <c r="N9" s="43"/>
      <c r="O9" s="44"/>
      <c r="Q9" s="45"/>
      <c r="T9" s="46"/>
    </row>
    <row r="10" spans="1:25" ht="60.75" customHeight="1" thickBot="1">
      <c r="A10" s="40"/>
      <c r="B10" s="47" t="s">
        <v>35</v>
      </c>
      <c r="C10" s="48" t="s">
        <v>652</v>
      </c>
      <c r="D10" s="49">
        <v>3</v>
      </c>
      <c r="E10" s="49">
        <v>6</v>
      </c>
      <c r="F10" s="49">
        <v>9</v>
      </c>
      <c r="G10" s="49">
        <v>12</v>
      </c>
      <c r="H10" s="50">
        <v>15</v>
      </c>
      <c r="I10" s="51"/>
      <c r="J10" s="4"/>
      <c r="K10" s="52"/>
      <c r="L10" s="356"/>
      <c r="M10" s="356"/>
      <c r="N10" s="356"/>
      <c r="O10" s="356"/>
      <c r="T10" s="46"/>
    </row>
    <row r="11" spans="1:25" ht="60.75" customHeight="1" thickBot="1">
      <c r="A11" s="40"/>
      <c r="B11" s="53" t="s">
        <v>653</v>
      </c>
      <c r="C11" s="54">
        <v>1</v>
      </c>
      <c r="D11" s="55">
        <v>3</v>
      </c>
      <c r="E11" s="55">
        <v>6</v>
      </c>
      <c r="F11" s="55">
        <v>9</v>
      </c>
      <c r="G11" s="56">
        <v>12</v>
      </c>
      <c r="H11" s="57">
        <v>15</v>
      </c>
      <c r="I11" s="58"/>
      <c r="J11" s="4"/>
      <c r="K11" s="52"/>
      <c r="L11" s="356"/>
      <c r="M11" s="356"/>
      <c r="N11" s="356"/>
      <c r="O11" s="356"/>
      <c r="T11" s="46"/>
    </row>
    <row r="12" spans="1:25" ht="60.75" customHeight="1" thickBot="1">
      <c r="A12" s="40"/>
      <c r="B12" s="53" t="s">
        <v>654</v>
      </c>
      <c r="C12" s="59">
        <v>2</v>
      </c>
      <c r="D12" s="60">
        <v>6</v>
      </c>
      <c r="E12" s="61">
        <v>12</v>
      </c>
      <c r="F12" s="61">
        <v>18</v>
      </c>
      <c r="G12" s="62">
        <v>24</v>
      </c>
      <c r="H12" s="63">
        <v>30</v>
      </c>
      <c r="I12" s="58"/>
      <c r="J12" s="4"/>
      <c r="K12" s="52"/>
      <c r="L12" s="356"/>
      <c r="M12" s="356"/>
      <c r="N12" s="356"/>
      <c r="O12" s="356"/>
      <c r="T12" s="46"/>
    </row>
    <row r="13" spans="1:25" ht="60.75" customHeight="1" thickBot="1">
      <c r="A13" s="40"/>
      <c r="B13" s="53" t="s">
        <v>655</v>
      </c>
      <c r="C13" s="59">
        <v>3</v>
      </c>
      <c r="D13" s="60">
        <v>9</v>
      </c>
      <c r="E13" s="61">
        <v>18</v>
      </c>
      <c r="F13" s="62">
        <v>27</v>
      </c>
      <c r="G13" s="62">
        <v>36</v>
      </c>
      <c r="H13" s="64">
        <v>45</v>
      </c>
      <c r="I13" s="52"/>
      <c r="J13" s="4"/>
      <c r="K13" s="52"/>
      <c r="L13" s="356"/>
      <c r="M13" s="356"/>
      <c r="N13" s="356"/>
      <c r="O13" s="356"/>
      <c r="T13" s="46"/>
    </row>
    <row r="14" spans="1:25" ht="55.5" customHeight="1" thickBot="1">
      <c r="A14" s="40"/>
      <c r="B14" s="53" t="s">
        <v>656</v>
      </c>
      <c r="C14" s="59">
        <v>4</v>
      </c>
      <c r="D14" s="61">
        <v>12</v>
      </c>
      <c r="E14" s="62">
        <v>24</v>
      </c>
      <c r="F14" s="62">
        <v>36</v>
      </c>
      <c r="G14" s="65">
        <v>48</v>
      </c>
      <c r="H14" s="64">
        <v>60</v>
      </c>
      <c r="I14" s="52"/>
      <c r="J14" s="4"/>
      <c r="K14" s="52"/>
      <c r="L14" s="52"/>
      <c r="M14" s="52"/>
      <c r="N14" s="52"/>
      <c r="O14" s="52"/>
      <c r="T14" s="46"/>
    </row>
    <row r="15" spans="1:25" ht="66" customHeight="1" thickBot="1">
      <c r="A15" s="66"/>
      <c r="B15" s="53" t="s">
        <v>657</v>
      </c>
      <c r="C15" s="59">
        <v>5</v>
      </c>
      <c r="D15" s="61">
        <v>15</v>
      </c>
      <c r="E15" s="62">
        <v>30</v>
      </c>
      <c r="F15" s="65">
        <v>45</v>
      </c>
      <c r="G15" s="65">
        <v>60</v>
      </c>
      <c r="H15" s="64">
        <v>75</v>
      </c>
      <c r="I15" s="58"/>
      <c r="J15" s="4"/>
      <c r="K15" s="42"/>
      <c r="T15" s="46"/>
    </row>
    <row r="16" spans="1:25" ht="66" customHeight="1" thickBot="1">
      <c r="A16" s="4"/>
      <c r="B16" s="67"/>
      <c r="C16" s="68" t="s">
        <v>658</v>
      </c>
      <c r="D16" s="69" t="s">
        <v>659</v>
      </c>
      <c r="E16" s="69" t="s">
        <v>660</v>
      </c>
      <c r="F16" s="69" t="s">
        <v>661</v>
      </c>
      <c r="G16" s="69" t="s">
        <v>662</v>
      </c>
      <c r="H16" s="70" t="s">
        <v>663</v>
      </c>
      <c r="I16" s="71"/>
      <c r="J16" s="4"/>
      <c r="K16" s="72"/>
      <c r="T16" s="46"/>
    </row>
    <row r="17" spans="1:20" ht="51.75" customHeight="1" thickBot="1">
      <c r="A17" s="357"/>
      <c r="B17" s="357"/>
      <c r="C17" s="357"/>
      <c r="D17" s="357"/>
      <c r="E17" s="357"/>
      <c r="F17" s="357"/>
      <c r="G17" s="73"/>
      <c r="K17" s="42"/>
      <c r="T17" s="46"/>
    </row>
    <row r="18" spans="1:20" ht="48.75" customHeight="1" thickTop="1" thickBot="1">
      <c r="A18" s="74"/>
      <c r="B18" s="349" t="s">
        <v>664</v>
      </c>
      <c r="C18" s="350"/>
      <c r="D18" s="350"/>
      <c r="E18" s="350"/>
      <c r="F18" s="350"/>
      <c r="G18" s="351"/>
      <c r="I18" s="349" t="s">
        <v>665</v>
      </c>
      <c r="J18" s="350"/>
      <c r="K18" s="350"/>
      <c r="L18" s="351"/>
      <c r="N18" s="352" t="s">
        <v>666</v>
      </c>
      <c r="O18" s="353"/>
      <c r="P18" s="338" t="s">
        <v>667</v>
      </c>
      <c r="Q18" s="339"/>
      <c r="T18" s="46"/>
    </row>
    <row r="19" spans="1:20" ht="45.75" customHeight="1" thickBot="1">
      <c r="A19" s="4"/>
      <c r="B19" s="340" t="s">
        <v>38</v>
      </c>
      <c r="C19" s="341"/>
      <c r="D19" s="341"/>
      <c r="E19" s="342"/>
      <c r="F19" s="343" t="s">
        <v>668</v>
      </c>
      <c r="G19" s="344"/>
      <c r="I19" s="345" t="s">
        <v>46</v>
      </c>
      <c r="J19" s="346"/>
      <c r="K19" s="343" t="s">
        <v>668</v>
      </c>
      <c r="L19" s="344"/>
      <c r="N19" s="354"/>
      <c r="O19" s="355"/>
      <c r="P19" s="347" t="s">
        <v>669</v>
      </c>
      <c r="Q19" s="348"/>
      <c r="T19" s="46"/>
    </row>
    <row r="20" spans="1:20" ht="48" customHeight="1" thickTop="1">
      <c r="A20" s="4"/>
      <c r="B20" s="326" t="s">
        <v>670</v>
      </c>
      <c r="C20" s="327"/>
      <c r="D20" s="327"/>
      <c r="E20" s="328"/>
      <c r="F20" s="329" t="s">
        <v>671</v>
      </c>
      <c r="G20" s="330"/>
      <c r="I20" s="326" t="s">
        <v>670</v>
      </c>
      <c r="J20" s="331"/>
      <c r="K20" s="329" t="s">
        <v>672</v>
      </c>
      <c r="L20" s="330"/>
      <c r="T20" s="46"/>
    </row>
    <row r="21" spans="1:20" ht="59.25" customHeight="1">
      <c r="A21" s="4"/>
      <c r="B21" s="332" t="s">
        <v>673</v>
      </c>
      <c r="C21" s="333"/>
      <c r="D21" s="333"/>
      <c r="E21" s="334"/>
      <c r="F21" s="335" t="s">
        <v>674</v>
      </c>
      <c r="G21" s="336"/>
      <c r="I21" s="337" t="s">
        <v>58</v>
      </c>
      <c r="J21" s="335"/>
      <c r="K21" s="335" t="s">
        <v>675</v>
      </c>
      <c r="L21" s="336"/>
      <c r="T21" s="46"/>
    </row>
    <row r="22" spans="1:20" ht="42" customHeight="1">
      <c r="A22" s="4"/>
      <c r="B22" s="309" t="s">
        <v>60</v>
      </c>
      <c r="C22" s="310"/>
      <c r="D22" s="310"/>
      <c r="E22" s="311"/>
      <c r="F22" s="312" t="s">
        <v>676</v>
      </c>
      <c r="G22" s="313"/>
      <c r="I22" s="314" t="s">
        <v>60</v>
      </c>
      <c r="J22" s="315"/>
      <c r="K22" s="316" t="s">
        <v>677</v>
      </c>
      <c r="L22" s="317"/>
      <c r="T22" s="46"/>
    </row>
    <row r="23" spans="1:20" ht="27.75" customHeight="1" thickBot="1">
      <c r="A23" s="4"/>
      <c r="B23" s="318" t="s">
        <v>66</v>
      </c>
      <c r="C23" s="319"/>
      <c r="D23" s="319"/>
      <c r="E23" s="320"/>
      <c r="F23" s="321" t="s">
        <v>678</v>
      </c>
      <c r="G23" s="322"/>
      <c r="I23" s="323" t="s">
        <v>66</v>
      </c>
      <c r="J23" s="324"/>
      <c r="K23" s="324" t="s">
        <v>679</v>
      </c>
      <c r="L23" s="325"/>
      <c r="T23" s="46"/>
    </row>
    <row r="24" spans="1:20" ht="31.5" customHeight="1" thickBot="1">
      <c r="A24" s="4"/>
      <c r="F24" s="4"/>
      <c r="K24" s="42"/>
      <c r="T24" s="46"/>
    </row>
    <row r="25" spans="1:20" ht="36.75" customHeight="1" thickBot="1">
      <c r="A25" s="4"/>
      <c r="B25" s="5" t="s">
        <v>680</v>
      </c>
      <c r="C25" s="75" t="s">
        <v>652</v>
      </c>
      <c r="D25" s="301" t="s">
        <v>681</v>
      </c>
      <c r="E25" s="302"/>
      <c r="F25" s="75" t="s">
        <v>652</v>
      </c>
      <c r="G25" s="75" t="s">
        <v>682</v>
      </c>
      <c r="H25" s="301" t="s">
        <v>683</v>
      </c>
      <c r="I25" s="302"/>
      <c r="J25" s="75" t="s">
        <v>684</v>
      </c>
      <c r="K25" s="42"/>
      <c r="L25" s="303" t="s">
        <v>685</v>
      </c>
      <c r="M25" s="304"/>
      <c r="N25" s="304"/>
      <c r="O25" s="305"/>
    </row>
    <row r="26" spans="1:20" ht="36.75" customHeight="1" thickBot="1">
      <c r="A26" s="4"/>
      <c r="B26" s="76" t="s">
        <v>686</v>
      </c>
      <c r="C26" s="77">
        <v>4</v>
      </c>
      <c r="D26" s="284" t="s">
        <v>687</v>
      </c>
      <c r="E26" s="285"/>
      <c r="F26" s="78">
        <v>3</v>
      </c>
      <c r="G26" s="79">
        <v>12</v>
      </c>
      <c r="H26" s="286" t="s">
        <v>424</v>
      </c>
      <c r="I26" s="287"/>
      <c r="J26" s="79">
        <v>4</v>
      </c>
      <c r="K26" s="42"/>
      <c r="L26" s="306" t="s">
        <v>58</v>
      </c>
      <c r="M26" s="307"/>
      <c r="N26" s="308"/>
      <c r="O26" s="80">
        <v>4</v>
      </c>
    </row>
    <row r="27" spans="1:20" ht="36.75" customHeight="1" thickBot="1">
      <c r="B27" s="76" t="s">
        <v>686</v>
      </c>
      <c r="C27" s="77">
        <v>4</v>
      </c>
      <c r="D27" s="288" t="s">
        <v>688</v>
      </c>
      <c r="E27" s="289"/>
      <c r="F27" s="77">
        <v>2</v>
      </c>
      <c r="G27" s="79">
        <v>8</v>
      </c>
      <c r="H27" s="286" t="s">
        <v>689</v>
      </c>
      <c r="I27" s="287"/>
      <c r="J27" s="79">
        <v>3</v>
      </c>
      <c r="K27" s="42"/>
      <c r="L27" s="292" t="s">
        <v>582</v>
      </c>
      <c r="M27" s="293"/>
      <c r="N27" s="294"/>
      <c r="O27" s="81">
        <v>3</v>
      </c>
    </row>
    <row r="28" spans="1:20" ht="36.75" customHeight="1" thickBot="1">
      <c r="B28" s="76" t="s">
        <v>686</v>
      </c>
      <c r="C28" s="77">
        <v>4</v>
      </c>
      <c r="D28" s="290" t="s">
        <v>690</v>
      </c>
      <c r="E28" s="291"/>
      <c r="F28" s="82">
        <v>1</v>
      </c>
      <c r="G28" s="79">
        <v>4</v>
      </c>
      <c r="H28" s="286" t="s">
        <v>691</v>
      </c>
      <c r="I28" s="287"/>
      <c r="J28" s="79">
        <v>2</v>
      </c>
      <c r="K28" s="42"/>
      <c r="L28" s="295" t="s">
        <v>66</v>
      </c>
      <c r="M28" s="296"/>
      <c r="N28" s="297"/>
      <c r="O28" s="81">
        <v>2</v>
      </c>
    </row>
    <row r="29" spans="1:20" ht="36.75" customHeight="1" thickBot="1">
      <c r="B29" s="83" t="s">
        <v>692</v>
      </c>
      <c r="C29" s="78">
        <v>3</v>
      </c>
      <c r="D29" s="284" t="s">
        <v>687</v>
      </c>
      <c r="E29" s="285"/>
      <c r="F29" s="78">
        <v>3</v>
      </c>
      <c r="G29" s="79">
        <v>9</v>
      </c>
      <c r="H29" s="286" t="s">
        <v>424</v>
      </c>
      <c r="I29" s="287"/>
      <c r="J29" s="79">
        <v>4</v>
      </c>
      <c r="K29" s="42"/>
      <c r="L29" s="298" t="s">
        <v>693</v>
      </c>
      <c r="M29" s="299"/>
      <c r="N29" s="300"/>
      <c r="O29" s="84">
        <v>1</v>
      </c>
    </row>
    <row r="30" spans="1:20" ht="36.75" customHeight="1" thickBot="1">
      <c r="B30" s="83" t="s">
        <v>692</v>
      </c>
      <c r="C30" s="78">
        <v>3</v>
      </c>
      <c r="D30" s="288" t="s">
        <v>688</v>
      </c>
      <c r="E30" s="289"/>
      <c r="F30" s="77">
        <v>2</v>
      </c>
      <c r="G30" s="79">
        <v>6</v>
      </c>
      <c r="H30" s="286" t="s">
        <v>689</v>
      </c>
      <c r="I30" s="287"/>
      <c r="J30" s="79">
        <v>3</v>
      </c>
      <c r="K30" s="42"/>
    </row>
    <row r="31" spans="1:20" ht="36.75" customHeight="1" thickBot="1">
      <c r="B31" s="83" t="s">
        <v>692</v>
      </c>
      <c r="C31" s="78">
        <v>3</v>
      </c>
      <c r="D31" s="290" t="s">
        <v>690</v>
      </c>
      <c r="E31" s="291"/>
      <c r="F31" s="82">
        <v>1</v>
      </c>
      <c r="G31" s="79">
        <v>3</v>
      </c>
      <c r="H31" s="286" t="s">
        <v>691</v>
      </c>
      <c r="I31" s="287"/>
      <c r="J31" s="79">
        <v>2</v>
      </c>
      <c r="K31" s="42"/>
    </row>
    <row r="32" spans="1:20" ht="36.75" customHeight="1" thickBot="1">
      <c r="B32" s="85" t="s">
        <v>694</v>
      </c>
      <c r="C32" s="82">
        <v>2</v>
      </c>
      <c r="D32" s="284" t="s">
        <v>687</v>
      </c>
      <c r="E32" s="285"/>
      <c r="F32" s="78">
        <v>3</v>
      </c>
      <c r="G32" s="79">
        <v>6</v>
      </c>
      <c r="H32" s="286" t="s">
        <v>689</v>
      </c>
      <c r="I32" s="287"/>
      <c r="J32" s="79">
        <v>3</v>
      </c>
      <c r="K32" s="42"/>
      <c r="L32" s="86" t="s">
        <v>695</v>
      </c>
    </row>
    <row r="33" spans="2:11" ht="30.75" customHeight="1" thickBot="1">
      <c r="B33" s="85" t="s">
        <v>694</v>
      </c>
      <c r="C33" s="82">
        <v>2</v>
      </c>
      <c r="D33" s="288" t="s">
        <v>688</v>
      </c>
      <c r="E33" s="289"/>
      <c r="F33" s="77">
        <v>2</v>
      </c>
      <c r="G33" s="79">
        <v>4</v>
      </c>
      <c r="H33" s="286" t="s">
        <v>691</v>
      </c>
      <c r="I33" s="287"/>
      <c r="J33" s="79">
        <v>2</v>
      </c>
      <c r="K33" s="42"/>
    </row>
    <row r="34" spans="2:11" ht="36.75" thickBot="1">
      <c r="B34" s="85" t="s">
        <v>694</v>
      </c>
      <c r="C34" s="82">
        <v>2</v>
      </c>
      <c r="D34" s="290" t="s">
        <v>690</v>
      </c>
      <c r="E34" s="291"/>
      <c r="F34" s="82">
        <v>1</v>
      </c>
      <c r="G34" s="79">
        <v>2</v>
      </c>
      <c r="H34" s="286" t="s">
        <v>691</v>
      </c>
      <c r="I34" s="287"/>
      <c r="J34" s="79">
        <v>2</v>
      </c>
      <c r="K34" s="42"/>
    </row>
    <row r="35" spans="2:11" ht="30.75" thickBot="1">
      <c r="B35" s="87" t="s">
        <v>693</v>
      </c>
      <c r="C35" s="88">
        <v>1</v>
      </c>
      <c r="D35" s="282" t="s">
        <v>696</v>
      </c>
      <c r="E35" s="283"/>
      <c r="F35" s="88"/>
      <c r="G35" s="88">
        <v>1</v>
      </c>
      <c r="H35" s="282" t="s">
        <v>693</v>
      </c>
      <c r="I35" s="283"/>
      <c r="J35" s="88">
        <v>1</v>
      </c>
      <c r="K35" s="42"/>
    </row>
    <row r="36" spans="2:11">
      <c r="K36" s="42"/>
    </row>
    <row r="37" spans="2:11">
      <c r="K37" s="42"/>
    </row>
    <row r="38" spans="2:11">
      <c r="K38" s="42"/>
    </row>
    <row r="39" spans="2:11">
      <c r="K39" s="42"/>
    </row>
    <row r="40" spans="2:11">
      <c r="K40" s="42"/>
    </row>
  </sheetData>
  <mergeCells count="63">
    <mergeCell ref="B9:H9"/>
    <mergeCell ref="A1:Y1"/>
    <mergeCell ref="A2:G2"/>
    <mergeCell ref="H2:K2"/>
    <mergeCell ref="L2:S2"/>
    <mergeCell ref="T2:Y2"/>
    <mergeCell ref="L10:O10"/>
    <mergeCell ref="L11:O11"/>
    <mergeCell ref="L12:O12"/>
    <mergeCell ref="L13:O13"/>
    <mergeCell ref="A17:F17"/>
    <mergeCell ref="P18:Q18"/>
    <mergeCell ref="B19:E19"/>
    <mergeCell ref="F19:G19"/>
    <mergeCell ref="I19:J19"/>
    <mergeCell ref="K19:L19"/>
    <mergeCell ref="P19:Q19"/>
    <mergeCell ref="B18:G18"/>
    <mergeCell ref="I18:L18"/>
    <mergeCell ref="N18:O19"/>
    <mergeCell ref="B20:E20"/>
    <mergeCell ref="F20:G20"/>
    <mergeCell ref="I20:J20"/>
    <mergeCell ref="K20:L20"/>
    <mergeCell ref="B21:E21"/>
    <mergeCell ref="F21:G21"/>
    <mergeCell ref="I21:J21"/>
    <mergeCell ref="K21:L21"/>
    <mergeCell ref="B22:E22"/>
    <mergeCell ref="F22:G22"/>
    <mergeCell ref="I22:J22"/>
    <mergeCell ref="K22:L22"/>
    <mergeCell ref="B23:E23"/>
    <mergeCell ref="F23:G23"/>
    <mergeCell ref="I23:J23"/>
    <mergeCell ref="K23:L23"/>
    <mergeCell ref="D25:E25"/>
    <mergeCell ref="H25:I25"/>
    <mergeCell ref="L25:O25"/>
    <mergeCell ref="D26:E26"/>
    <mergeCell ref="H26:I26"/>
    <mergeCell ref="L26:N26"/>
    <mergeCell ref="D31:E31"/>
    <mergeCell ref="H31:I31"/>
    <mergeCell ref="D27:E27"/>
    <mergeCell ref="H27:I27"/>
    <mergeCell ref="L27:N27"/>
    <mergeCell ref="D28:E28"/>
    <mergeCell ref="H28:I28"/>
    <mergeCell ref="L28:N28"/>
    <mergeCell ref="D29:E29"/>
    <mergeCell ref="H29:I29"/>
    <mergeCell ref="L29:N29"/>
    <mergeCell ref="D30:E30"/>
    <mergeCell ref="H30:I30"/>
    <mergeCell ref="D35:E35"/>
    <mergeCell ref="H35:I35"/>
    <mergeCell ref="D32:E32"/>
    <mergeCell ref="H32:I32"/>
    <mergeCell ref="D33:E33"/>
    <mergeCell ref="H33:I33"/>
    <mergeCell ref="D34:E34"/>
    <mergeCell ref="H34:I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RowHeight="14.25"/>
  <cols>
    <col min="1" max="1" width="42.42578125" style="162" customWidth="1"/>
    <col min="2" max="2" width="23.85546875" style="162" customWidth="1"/>
    <col min="3" max="3" width="20.7109375" style="162" customWidth="1"/>
    <col min="4" max="4" width="10.5703125" style="162" customWidth="1"/>
    <col min="5" max="5" width="23.42578125" style="162" customWidth="1"/>
    <col min="6" max="6" width="19.85546875" style="162" hidden="1" customWidth="1"/>
    <col min="7" max="7" width="46.140625" style="162" customWidth="1"/>
    <col min="8" max="16384" width="11.42578125" style="162"/>
  </cols>
  <sheetData>
    <row r="1" spans="1:7" ht="20.25">
      <c r="A1" s="366" t="s">
        <v>18</v>
      </c>
      <c r="B1" s="366"/>
      <c r="C1" s="366"/>
      <c r="D1" s="366"/>
      <c r="E1" s="366"/>
      <c r="F1" s="366"/>
    </row>
    <row r="3" spans="1:7" s="223" customFormat="1" ht="36" customHeight="1">
      <c r="A3" s="221" t="s">
        <v>1</v>
      </c>
      <c r="B3" s="367" t="s">
        <v>2</v>
      </c>
      <c r="C3" s="367"/>
      <c r="D3" s="367"/>
      <c r="E3" s="367"/>
      <c r="F3" s="367"/>
      <c r="G3" s="222"/>
    </row>
    <row r="4" spans="1:7" ht="45.75" customHeight="1">
      <c r="A4" s="224" t="s">
        <v>3</v>
      </c>
      <c r="B4" s="367" t="s">
        <v>4</v>
      </c>
      <c r="C4" s="367"/>
      <c r="D4" s="367"/>
      <c r="E4" s="367"/>
      <c r="F4" s="367"/>
      <c r="G4" s="225"/>
    </row>
    <row r="5" spans="1:7" ht="28.5" customHeight="1">
      <c r="A5" s="217" t="s">
        <v>5</v>
      </c>
      <c r="B5" s="217" t="s">
        <v>6</v>
      </c>
      <c r="C5" s="217" t="s">
        <v>0</v>
      </c>
      <c r="D5" s="217" t="s">
        <v>7</v>
      </c>
      <c r="E5" s="207" t="s">
        <v>8</v>
      </c>
      <c r="F5" s="217" t="s">
        <v>9</v>
      </c>
    </row>
    <row r="6" spans="1:7" ht="57.75" customHeight="1">
      <c r="A6" s="226" t="s">
        <v>864</v>
      </c>
      <c r="B6" s="227" t="s">
        <v>10</v>
      </c>
      <c r="C6" s="227" t="s">
        <v>19</v>
      </c>
      <c r="D6" s="228" t="s">
        <v>854</v>
      </c>
      <c r="E6" s="173" t="s">
        <v>11</v>
      </c>
      <c r="F6" s="189"/>
    </row>
    <row r="7" spans="1:7" ht="37.5" customHeight="1">
      <c r="A7" s="227" t="s">
        <v>697</v>
      </c>
      <c r="B7" s="227" t="s">
        <v>12</v>
      </c>
      <c r="C7" s="227" t="s">
        <v>704</v>
      </c>
      <c r="D7" s="228" t="s">
        <v>707</v>
      </c>
      <c r="E7" s="173" t="s">
        <v>710</v>
      </c>
      <c r="F7" s="189"/>
    </row>
    <row r="8" spans="1:7" ht="47.25" customHeight="1">
      <c r="A8" s="227" t="s">
        <v>698</v>
      </c>
      <c r="B8" s="227" t="s">
        <v>702</v>
      </c>
      <c r="C8" s="227" t="s">
        <v>20</v>
      </c>
      <c r="D8" s="228" t="s">
        <v>22</v>
      </c>
      <c r="E8" s="173" t="s">
        <v>709</v>
      </c>
      <c r="F8" s="189"/>
    </row>
    <row r="9" spans="1:7" ht="102">
      <c r="A9" s="229" t="s">
        <v>699</v>
      </c>
      <c r="B9" s="227" t="s">
        <v>13</v>
      </c>
      <c r="C9" s="227" t="s">
        <v>14</v>
      </c>
      <c r="D9" s="226" t="s">
        <v>21</v>
      </c>
      <c r="E9" s="173" t="s">
        <v>16</v>
      </c>
      <c r="F9" s="189"/>
    </row>
    <row r="10" spans="1:7" ht="51">
      <c r="A10" s="229" t="s">
        <v>15</v>
      </c>
      <c r="B10" s="227" t="s">
        <v>13</v>
      </c>
      <c r="C10" s="227" t="s">
        <v>14</v>
      </c>
      <c r="D10" s="226" t="s">
        <v>708</v>
      </c>
      <c r="E10" s="173" t="s">
        <v>17</v>
      </c>
      <c r="F10" s="189"/>
    </row>
    <row r="11" spans="1:7" ht="147" customHeight="1">
      <c r="A11" s="227" t="s">
        <v>866</v>
      </c>
      <c r="B11" s="227" t="s">
        <v>706</v>
      </c>
      <c r="C11" s="227" t="s">
        <v>705</v>
      </c>
      <c r="D11" s="226" t="s">
        <v>867</v>
      </c>
      <c r="E11" s="173" t="s">
        <v>711</v>
      </c>
      <c r="F11" s="189"/>
      <c r="G11" s="173" t="s">
        <v>865</v>
      </c>
    </row>
    <row r="12" spans="1:7" ht="53.25" customHeight="1">
      <c r="A12" s="227" t="s">
        <v>703</v>
      </c>
      <c r="B12" s="227" t="s">
        <v>853</v>
      </c>
      <c r="C12" s="227" t="s">
        <v>704</v>
      </c>
      <c r="D12" s="227" t="s">
        <v>700</v>
      </c>
      <c r="E12" s="227" t="s">
        <v>701</v>
      </c>
      <c r="F12" s="2"/>
    </row>
  </sheetData>
  <mergeCells count="3">
    <mergeCell ref="A1:F1"/>
    <mergeCell ref="B3:F3"/>
    <mergeCell ref="B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"/>
  <sheetViews>
    <sheetView zoomScale="120" zoomScaleNormal="120" workbookViewId="0">
      <pane ySplit="2" topLeftCell="A3" activePane="bottomLeft" state="frozen"/>
      <selection pane="bottomLeft" activeCell="J7" sqref="J7"/>
    </sheetView>
  </sheetViews>
  <sheetFormatPr baseColWidth="10" defaultRowHeight="14.25"/>
  <cols>
    <col min="1" max="1" width="39.28515625" style="162" customWidth="1"/>
    <col min="2" max="2" width="22.42578125" style="162" customWidth="1"/>
    <col min="3" max="3" width="16.7109375" style="162" customWidth="1"/>
    <col min="4" max="4" width="11.42578125" style="162"/>
    <col min="5" max="5" width="17.85546875" style="162" customWidth="1"/>
    <col min="6" max="8" width="0" style="162" hidden="1" customWidth="1"/>
    <col min="9" max="16384" width="11.42578125" style="162"/>
  </cols>
  <sheetData>
    <row r="1" spans="1:8" ht="20.25">
      <c r="A1" s="366" t="s">
        <v>712</v>
      </c>
      <c r="B1" s="366"/>
      <c r="C1" s="366"/>
      <c r="D1" s="366"/>
      <c r="E1" s="366"/>
      <c r="F1" s="366"/>
    </row>
    <row r="3" spans="1:8" ht="15" thickBot="1">
      <c r="A3" s="3"/>
      <c r="B3" s="2"/>
      <c r="C3" s="2"/>
      <c r="D3" s="3"/>
      <c r="E3" s="2"/>
      <c r="F3" s="193"/>
    </row>
    <row r="4" spans="1:8" ht="18">
      <c r="A4" s="215" t="s">
        <v>1</v>
      </c>
      <c r="B4" s="368" t="s">
        <v>713</v>
      </c>
      <c r="C4" s="368"/>
      <c r="D4" s="368"/>
      <c r="E4" s="368"/>
      <c r="F4" s="369"/>
      <c r="G4" s="193"/>
    </row>
    <row r="5" spans="1:8" ht="39.75" customHeight="1">
      <c r="A5" s="194" t="s">
        <v>3</v>
      </c>
      <c r="B5" s="370" t="s">
        <v>714</v>
      </c>
      <c r="C5" s="370"/>
      <c r="D5" s="370"/>
      <c r="E5" s="370"/>
      <c r="F5" s="371"/>
      <c r="G5" s="193"/>
    </row>
    <row r="6" spans="1:8" ht="37.5" customHeight="1">
      <c r="A6" s="216" t="s">
        <v>5</v>
      </c>
      <c r="B6" s="217" t="s">
        <v>6</v>
      </c>
      <c r="C6" s="217" t="s">
        <v>0</v>
      </c>
      <c r="D6" s="217" t="s">
        <v>7</v>
      </c>
      <c r="E6" s="217" t="s">
        <v>715</v>
      </c>
      <c r="F6" s="218" t="s">
        <v>9</v>
      </c>
      <c r="G6" s="219"/>
      <c r="H6" s="207"/>
    </row>
    <row r="7" spans="1:8" ht="44.25" customHeight="1">
      <c r="A7" s="230" t="s">
        <v>795</v>
      </c>
      <c r="B7" s="227" t="s">
        <v>716</v>
      </c>
      <c r="C7" s="227" t="s">
        <v>717</v>
      </c>
      <c r="D7" s="226" t="s">
        <v>725</v>
      </c>
      <c r="E7" s="231" t="s">
        <v>718</v>
      </c>
      <c r="F7" s="190"/>
      <c r="G7" s="161"/>
      <c r="H7" s="220"/>
    </row>
    <row r="8" spans="1:8" ht="51">
      <c r="A8" s="232" t="s">
        <v>719</v>
      </c>
      <c r="B8" s="227" t="s">
        <v>720</v>
      </c>
      <c r="C8" s="227" t="s">
        <v>717</v>
      </c>
      <c r="D8" s="226" t="s">
        <v>725</v>
      </c>
      <c r="E8" s="227" t="s">
        <v>721</v>
      </c>
      <c r="F8" s="190"/>
      <c r="G8" s="161"/>
      <c r="H8" s="220"/>
    </row>
    <row r="9" spans="1:8" ht="39" thickBot="1">
      <c r="A9" s="233" t="s">
        <v>722</v>
      </c>
      <c r="B9" s="234" t="s">
        <v>723</v>
      </c>
      <c r="C9" s="234" t="s">
        <v>717</v>
      </c>
      <c r="D9" s="235" t="s">
        <v>725</v>
      </c>
      <c r="E9" s="234" t="s">
        <v>724</v>
      </c>
      <c r="F9" s="192"/>
      <c r="G9" s="161"/>
      <c r="H9" s="220"/>
    </row>
  </sheetData>
  <mergeCells count="3">
    <mergeCell ref="A1:F1"/>
    <mergeCell ref="B4:F4"/>
    <mergeCell ref="B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zoomScale="120" zoomScaleNormal="120" workbookViewId="0">
      <pane ySplit="4" topLeftCell="A5" activePane="bottomLeft" state="frozen"/>
      <selection pane="bottomLeft" activeCell="D4" sqref="D4"/>
    </sheetView>
  </sheetViews>
  <sheetFormatPr baseColWidth="10" defaultRowHeight="14.25"/>
  <cols>
    <col min="1" max="1" width="39.28515625" style="162" customWidth="1"/>
    <col min="2" max="2" width="16.28515625" style="162" customWidth="1"/>
    <col min="3" max="3" width="16.5703125" style="162" customWidth="1"/>
    <col min="4" max="4" width="11.42578125" style="162"/>
    <col min="5" max="5" width="17.85546875" style="162" customWidth="1"/>
    <col min="6" max="6" width="0" style="162" hidden="1" customWidth="1"/>
    <col min="7" max="16384" width="11.42578125" style="162"/>
  </cols>
  <sheetData>
    <row r="1" spans="1:9" ht="36" customHeight="1">
      <c r="A1" s="372" t="s">
        <v>726</v>
      </c>
      <c r="B1" s="373"/>
      <c r="C1" s="373"/>
      <c r="D1" s="373"/>
      <c r="E1" s="374"/>
      <c r="F1" s="193"/>
      <c r="G1" s="193"/>
      <c r="H1" s="193"/>
      <c r="I1" s="193"/>
    </row>
    <row r="2" spans="1:9" ht="15">
      <c r="A2" s="201" t="s">
        <v>1</v>
      </c>
      <c r="B2" s="202" t="s">
        <v>797</v>
      </c>
      <c r="C2" s="203"/>
      <c r="D2" s="203"/>
      <c r="E2" s="204"/>
      <c r="F2" s="193"/>
      <c r="G2" s="193"/>
      <c r="H2" s="193"/>
      <c r="I2" s="193"/>
    </row>
    <row r="3" spans="1:9" ht="15">
      <c r="A3" s="205" t="s">
        <v>3</v>
      </c>
      <c r="B3" s="375" t="s">
        <v>798</v>
      </c>
      <c r="C3" s="376"/>
      <c r="D3" s="376"/>
      <c r="E3" s="377"/>
      <c r="F3" s="193"/>
      <c r="G3" s="193"/>
      <c r="H3" s="193"/>
      <c r="I3" s="193"/>
    </row>
    <row r="4" spans="1:9" ht="30.75" thickBot="1">
      <c r="A4" s="206" t="s">
        <v>5</v>
      </c>
      <c r="B4" s="207" t="s">
        <v>6</v>
      </c>
      <c r="C4" s="207" t="s">
        <v>0</v>
      </c>
      <c r="D4" s="207" t="s">
        <v>7</v>
      </c>
      <c r="E4" s="208" t="s">
        <v>715</v>
      </c>
      <c r="F4" s="193"/>
      <c r="G4" s="193"/>
      <c r="H4" s="193"/>
      <c r="I4" s="193"/>
    </row>
    <row r="5" spans="1:9" ht="71.25">
      <c r="A5" s="209" t="s">
        <v>799</v>
      </c>
      <c r="B5" s="210" t="s">
        <v>800</v>
      </c>
      <c r="C5" s="210" t="s">
        <v>801</v>
      </c>
      <c r="D5" s="196" t="s">
        <v>806</v>
      </c>
      <c r="E5" s="211" t="s">
        <v>802</v>
      </c>
      <c r="F5" s="193"/>
      <c r="G5" s="193"/>
      <c r="H5" s="193"/>
      <c r="I5" s="193"/>
    </row>
    <row r="6" spans="1:9" ht="57">
      <c r="A6" s="212" t="s">
        <v>803</v>
      </c>
      <c r="B6" s="213" t="s">
        <v>804</v>
      </c>
      <c r="C6" s="213" t="s">
        <v>805</v>
      </c>
      <c r="D6" s="196" t="s">
        <v>855</v>
      </c>
      <c r="E6" s="214" t="s">
        <v>807</v>
      </c>
      <c r="F6" s="193"/>
      <c r="G6" s="193"/>
      <c r="H6" s="193"/>
      <c r="I6" s="193"/>
    </row>
    <row r="7" spans="1:9" ht="42.75">
      <c r="A7" s="212" t="s">
        <v>808</v>
      </c>
      <c r="B7" s="213" t="s">
        <v>809</v>
      </c>
      <c r="C7" s="213" t="s">
        <v>810</v>
      </c>
      <c r="D7" s="196" t="s">
        <v>856</v>
      </c>
      <c r="E7" s="214" t="s">
        <v>811</v>
      </c>
      <c r="F7" s="193"/>
      <c r="G7" s="193"/>
      <c r="H7" s="193"/>
      <c r="I7" s="193"/>
    </row>
    <row r="8" spans="1:9" ht="71.25">
      <c r="A8" s="212" t="s">
        <v>812</v>
      </c>
      <c r="B8" s="213" t="s">
        <v>813</v>
      </c>
      <c r="C8" s="213" t="s">
        <v>814</v>
      </c>
      <c r="D8" s="196" t="s">
        <v>815</v>
      </c>
      <c r="E8" s="214" t="s">
        <v>816</v>
      </c>
      <c r="F8" s="193"/>
      <c r="G8" s="193"/>
      <c r="H8" s="193"/>
      <c r="I8" s="193"/>
    </row>
    <row r="9" spans="1:9" ht="85.5">
      <c r="A9" s="212" t="s">
        <v>817</v>
      </c>
      <c r="B9" s="213" t="s">
        <v>818</v>
      </c>
      <c r="C9" s="213" t="s">
        <v>819</v>
      </c>
      <c r="D9" s="196" t="s">
        <v>820</v>
      </c>
      <c r="E9" s="214" t="s">
        <v>821</v>
      </c>
      <c r="F9" s="193"/>
      <c r="G9" s="193"/>
      <c r="H9" s="193"/>
      <c r="I9" s="193"/>
    </row>
    <row r="10" spans="1:9" ht="57">
      <c r="A10" s="212" t="s">
        <v>822</v>
      </c>
      <c r="B10" s="213" t="s">
        <v>823</v>
      </c>
      <c r="C10" s="213" t="s">
        <v>805</v>
      </c>
      <c r="D10" s="196" t="s">
        <v>856</v>
      </c>
      <c r="E10" s="214" t="s">
        <v>824</v>
      </c>
      <c r="F10" s="193"/>
      <c r="G10" s="193"/>
      <c r="H10" s="193"/>
      <c r="I10" s="193"/>
    </row>
    <row r="11" spans="1:9" ht="38.25">
      <c r="A11" s="195" t="s">
        <v>825</v>
      </c>
      <c r="B11" s="196" t="s">
        <v>826</v>
      </c>
      <c r="C11" s="196" t="s">
        <v>805</v>
      </c>
      <c r="D11" s="196" t="s">
        <v>856</v>
      </c>
      <c r="E11" s="197" t="s">
        <v>827</v>
      </c>
      <c r="F11" s="193"/>
      <c r="G11" s="193"/>
      <c r="H11" s="193"/>
      <c r="I11" s="193"/>
    </row>
    <row r="12" spans="1:9" ht="38.25">
      <c r="A12" s="195" t="s">
        <v>828</v>
      </c>
      <c r="B12" s="196" t="s">
        <v>829</v>
      </c>
      <c r="C12" s="196" t="s">
        <v>805</v>
      </c>
      <c r="D12" s="196" t="s">
        <v>856</v>
      </c>
      <c r="E12" s="197" t="s">
        <v>830</v>
      </c>
      <c r="F12" s="193"/>
      <c r="G12" s="193"/>
      <c r="H12" s="193"/>
      <c r="I12" s="193"/>
    </row>
    <row r="13" spans="1:9" ht="39" thickBot="1">
      <c r="A13" s="198" t="s">
        <v>831</v>
      </c>
      <c r="B13" s="199" t="s">
        <v>832</v>
      </c>
      <c r="C13" s="199" t="s">
        <v>805</v>
      </c>
      <c r="D13" s="196" t="s">
        <v>856</v>
      </c>
      <c r="E13" s="200" t="s">
        <v>830</v>
      </c>
      <c r="F13" s="193"/>
      <c r="G13" s="193"/>
      <c r="H13" s="193"/>
      <c r="I13" s="193"/>
    </row>
  </sheetData>
  <mergeCells count="2">
    <mergeCell ref="A1:E1"/>
    <mergeCell ref="B3:E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0"/>
  <sheetViews>
    <sheetView zoomScaleNormal="100" workbookViewId="0">
      <pane ySplit="2" topLeftCell="A3" activePane="bottomLeft" state="frozen"/>
      <selection pane="bottomLeft" activeCell="H29" sqref="H29"/>
    </sheetView>
  </sheetViews>
  <sheetFormatPr baseColWidth="10" defaultRowHeight="14.25"/>
  <cols>
    <col min="1" max="1" width="37.28515625" style="162" customWidth="1"/>
    <col min="2" max="2" width="24.85546875" style="162" customWidth="1"/>
    <col min="3" max="3" width="31.7109375" style="162" customWidth="1"/>
    <col min="4" max="4" width="14.42578125" style="162" customWidth="1"/>
    <col min="5" max="5" width="29.28515625" style="162" customWidth="1"/>
    <col min="6" max="6" width="0" style="162" hidden="1" customWidth="1"/>
    <col min="7" max="7" width="11.42578125" style="162"/>
    <col min="8" max="8" width="27.42578125" style="162" customWidth="1"/>
    <col min="9" max="9" width="33.5703125" style="162" customWidth="1"/>
    <col min="10" max="11" width="11.42578125" style="162"/>
    <col min="12" max="12" width="14.5703125" style="162" customWidth="1"/>
    <col min="13" max="16384" width="11.42578125" style="162"/>
  </cols>
  <sheetData>
    <row r="1" spans="1:5">
      <c r="A1" s="372" t="s">
        <v>726</v>
      </c>
      <c r="B1" s="373"/>
      <c r="C1" s="373"/>
      <c r="D1" s="373"/>
      <c r="E1" s="373"/>
    </row>
    <row r="2" spans="1:5" ht="15" thickBot="1">
      <c r="A2" s="384"/>
      <c r="B2" s="385"/>
      <c r="C2" s="385"/>
      <c r="D2" s="385"/>
      <c r="E2" s="385"/>
    </row>
    <row r="3" spans="1:5" ht="15.75" thickBot="1">
      <c r="A3" s="163" t="s">
        <v>1</v>
      </c>
      <c r="B3" s="386" t="s">
        <v>727</v>
      </c>
      <c r="C3" s="387"/>
      <c r="D3" s="387"/>
      <c r="E3" s="388"/>
    </row>
    <row r="4" spans="1:5" ht="15.75" customHeight="1" thickBot="1">
      <c r="A4" s="163" t="s">
        <v>3</v>
      </c>
      <c r="B4" s="389" t="s">
        <v>728</v>
      </c>
      <c r="C4" s="390"/>
      <c r="D4" s="390"/>
      <c r="E4" s="391"/>
    </row>
    <row r="5" spans="1:5" ht="15.75" thickBot="1">
      <c r="A5" s="164" t="s">
        <v>5</v>
      </c>
      <c r="B5" s="164" t="s">
        <v>6</v>
      </c>
      <c r="C5" s="164" t="s">
        <v>0</v>
      </c>
      <c r="D5" s="164" t="s">
        <v>7</v>
      </c>
      <c r="E5" s="164" t="s">
        <v>715</v>
      </c>
    </row>
    <row r="6" spans="1:5" s="168" customFormat="1" ht="76.5">
      <c r="A6" s="165" t="s">
        <v>729</v>
      </c>
      <c r="B6" s="166" t="s">
        <v>730</v>
      </c>
      <c r="C6" s="166" t="s">
        <v>833</v>
      </c>
      <c r="D6" s="166" t="s">
        <v>731</v>
      </c>
      <c r="E6" s="167" t="s">
        <v>732</v>
      </c>
    </row>
    <row r="7" spans="1:5" s="168" customFormat="1" ht="51">
      <c r="A7" s="169" t="s">
        <v>733</v>
      </c>
      <c r="B7" s="170" t="s">
        <v>734</v>
      </c>
      <c r="C7" s="170" t="s">
        <v>834</v>
      </c>
      <c r="D7" s="170" t="s">
        <v>736</v>
      </c>
      <c r="E7" s="171" t="s">
        <v>737</v>
      </c>
    </row>
    <row r="8" spans="1:5" s="168" customFormat="1" ht="51">
      <c r="A8" s="172" t="s">
        <v>738</v>
      </c>
      <c r="B8" s="173" t="s">
        <v>739</v>
      </c>
      <c r="C8" s="170" t="s">
        <v>835</v>
      </c>
      <c r="D8" s="170" t="s">
        <v>736</v>
      </c>
      <c r="E8" s="171" t="s">
        <v>740</v>
      </c>
    </row>
    <row r="9" spans="1:5" s="168" customFormat="1" ht="63.75">
      <c r="A9" s="169" t="s">
        <v>741</v>
      </c>
      <c r="B9" s="170" t="s">
        <v>742</v>
      </c>
      <c r="C9" s="170" t="s">
        <v>836</v>
      </c>
      <c r="D9" s="170" t="s">
        <v>743</v>
      </c>
      <c r="E9" s="171" t="s">
        <v>744</v>
      </c>
    </row>
    <row r="10" spans="1:5" s="168" customFormat="1" ht="70.5" customHeight="1">
      <c r="A10" s="169" t="s">
        <v>796</v>
      </c>
      <c r="B10" s="170" t="s">
        <v>745</v>
      </c>
      <c r="C10" s="170" t="s">
        <v>735</v>
      </c>
      <c r="D10" s="170" t="s">
        <v>746</v>
      </c>
      <c r="E10" s="171" t="s">
        <v>747</v>
      </c>
    </row>
    <row r="11" spans="1:5" s="168" customFormat="1" ht="76.5">
      <c r="A11" s="169" t="s">
        <v>748</v>
      </c>
      <c r="B11" s="170" t="s">
        <v>749</v>
      </c>
      <c r="C11" s="170" t="s">
        <v>837</v>
      </c>
      <c r="D11" s="170" t="s">
        <v>750</v>
      </c>
      <c r="E11" s="171" t="s">
        <v>751</v>
      </c>
    </row>
    <row r="12" spans="1:5" s="168" customFormat="1" ht="63.75">
      <c r="A12" s="169" t="s">
        <v>752</v>
      </c>
      <c r="B12" s="170" t="s">
        <v>753</v>
      </c>
      <c r="C12" s="170" t="s">
        <v>838</v>
      </c>
      <c r="D12" s="170" t="s">
        <v>754</v>
      </c>
      <c r="E12" s="171" t="s">
        <v>755</v>
      </c>
    </row>
    <row r="13" spans="1:5" s="168" customFormat="1" ht="63.75">
      <c r="A13" s="169" t="s">
        <v>756</v>
      </c>
      <c r="B13" s="170" t="s">
        <v>757</v>
      </c>
      <c r="C13" s="170" t="s">
        <v>841</v>
      </c>
      <c r="D13" s="170" t="s">
        <v>758</v>
      </c>
      <c r="E13" s="171" t="s">
        <v>759</v>
      </c>
    </row>
    <row r="14" spans="1:5" s="168" customFormat="1" ht="76.5">
      <c r="A14" s="174" t="s">
        <v>760</v>
      </c>
      <c r="B14" s="175" t="s">
        <v>761</v>
      </c>
      <c r="C14" s="170" t="s">
        <v>842</v>
      </c>
      <c r="D14" s="170" t="s">
        <v>762</v>
      </c>
      <c r="E14" s="171" t="s">
        <v>763</v>
      </c>
    </row>
    <row r="15" spans="1:5" s="168" customFormat="1" ht="63.75">
      <c r="A15" s="169" t="s">
        <v>764</v>
      </c>
      <c r="B15" s="170" t="s">
        <v>765</v>
      </c>
      <c r="C15" s="170" t="s">
        <v>845</v>
      </c>
      <c r="D15" s="170" t="s">
        <v>766</v>
      </c>
      <c r="E15" s="171" t="s">
        <v>767</v>
      </c>
    </row>
    <row r="16" spans="1:5" s="168" customFormat="1" ht="51">
      <c r="A16" s="169" t="s">
        <v>768</v>
      </c>
      <c r="B16" s="170" t="s">
        <v>769</v>
      </c>
      <c r="C16" s="170" t="s">
        <v>844</v>
      </c>
      <c r="D16" s="170" t="s">
        <v>766</v>
      </c>
      <c r="E16" s="171" t="s">
        <v>770</v>
      </c>
    </row>
    <row r="17" spans="1:8" s="168" customFormat="1" ht="102">
      <c r="A17" s="169" t="s">
        <v>771</v>
      </c>
      <c r="B17" s="170" t="s">
        <v>772</v>
      </c>
      <c r="C17" s="170" t="s">
        <v>843</v>
      </c>
      <c r="D17" s="170" t="s">
        <v>773</v>
      </c>
      <c r="E17" s="171" t="s">
        <v>774</v>
      </c>
    </row>
    <row r="18" spans="1:8" s="168" customFormat="1" ht="89.25">
      <c r="A18" s="169" t="s">
        <v>775</v>
      </c>
      <c r="B18" s="170" t="s">
        <v>776</v>
      </c>
      <c r="C18" s="170" t="s">
        <v>839</v>
      </c>
      <c r="D18" s="170" t="s">
        <v>777</v>
      </c>
      <c r="E18" s="171" t="s">
        <v>778</v>
      </c>
    </row>
    <row r="19" spans="1:8" s="168" customFormat="1" ht="102.75" thickBot="1">
      <c r="A19" s="176" t="s">
        <v>779</v>
      </c>
      <c r="B19" s="177" t="s">
        <v>780</v>
      </c>
      <c r="C19" s="177" t="s">
        <v>840</v>
      </c>
      <c r="D19" s="177" t="s">
        <v>777</v>
      </c>
      <c r="E19" s="178" t="s">
        <v>781</v>
      </c>
      <c r="H19" s="179"/>
    </row>
    <row r="21" spans="1:8" ht="15" thickBot="1"/>
    <row r="22" spans="1:8" ht="24.75" customHeight="1" thickBot="1">
      <c r="A22" s="381" t="s">
        <v>847</v>
      </c>
      <c r="B22" s="382"/>
      <c r="C22" s="382"/>
      <c r="D22" s="382"/>
      <c r="E22" s="383"/>
    </row>
    <row r="23" spans="1:8" ht="26.25" thickBot="1">
      <c r="A23" s="180" t="s">
        <v>1</v>
      </c>
      <c r="B23" s="181" t="s">
        <v>846</v>
      </c>
      <c r="C23" s="182" t="s">
        <v>848</v>
      </c>
      <c r="D23" s="182" t="s">
        <v>849</v>
      </c>
      <c r="E23" s="182" t="s">
        <v>850</v>
      </c>
    </row>
    <row r="24" spans="1:8" ht="60">
      <c r="A24" s="183" t="str">
        <f>+B3</f>
        <v xml:space="preserve">Mecanismos para mejorar la atención al ciudadano </v>
      </c>
      <c r="B24" s="184" t="str">
        <f>+B4</f>
        <v xml:space="preserve">Mejorar la calidad y accesibilidad de los tramites y servicios del Ica </v>
      </c>
      <c r="C24" s="185">
        <v>14</v>
      </c>
      <c r="D24" s="236">
        <v>20</v>
      </c>
      <c r="E24" s="237">
        <v>78</v>
      </c>
    </row>
    <row r="25" spans="1:8" ht="60">
      <c r="A25" s="186" t="str">
        <f>+'PL. RENDICIÓN CTAS '!B2</f>
        <v xml:space="preserve">Rendición de cuentas  </v>
      </c>
      <c r="B25" s="187" t="str">
        <f>+'PL. RENDICIÓN CTAS '!B3</f>
        <v xml:space="preserve">Garantizar la transparencia y el control social en las gestión del Instituto </v>
      </c>
      <c r="C25" s="188">
        <v>9</v>
      </c>
      <c r="D25" s="220">
        <v>9</v>
      </c>
      <c r="E25" s="238">
        <v>100</v>
      </c>
    </row>
    <row r="26" spans="1:8" ht="75" customHeight="1">
      <c r="A26" s="191" t="str">
        <f>+'PL RAC. TRÁMITES'!B4</f>
        <v xml:space="preserve">Racionalización de tramites </v>
      </c>
      <c r="B26" s="187" t="str">
        <f>+'PL RAC. TRÁMITES'!B5</f>
        <v>Optimizar los procesos y procedimientos de cara al ciudadano para mejorar su relación con la entidad.</v>
      </c>
      <c r="C26" s="188">
        <v>3</v>
      </c>
      <c r="D26" s="220">
        <v>3</v>
      </c>
      <c r="E26" s="238">
        <v>100</v>
      </c>
    </row>
    <row r="27" spans="1:8" ht="105" customHeight="1">
      <c r="A27" s="239" t="str">
        <f>+'PL MITIG RIESGOS'!B3</f>
        <v>Metodología para la identificación de riesgos de corrupción  y acciones para su manejo</v>
      </c>
      <c r="B27" s="240" t="str">
        <f>+'PL MITIG RIESGOS'!B4</f>
        <v>Identificar debilidades  que conlleven ambientes propicios para el desarrollo de practicas corruptas y establecer acciones para su prevención</v>
      </c>
      <c r="C27" s="241">
        <v>7</v>
      </c>
      <c r="D27" s="242">
        <v>7</v>
      </c>
      <c r="E27" s="243">
        <v>100</v>
      </c>
    </row>
    <row r="28" spans="1:8" ht="21" customHeight="1" thickBot="1">
      <c r="A28" s="378" t="s">
        <v>852</v>
      </c>
      <c r="B28" s="379"/>
      <c r="C28" s="379"/>
      <c r="D28" s="380"/>
      <c r="E28" s="248">
        <v>94.5</v>
      </c>
    </row>
    <row r="29" spans="1:8" ht="15">
      <c r="A29" s="244"/>
      <c r="B29" s="244"/>
      <c r="C29" s="244"/>
      <c r="D29" s="244"/>
      <c r="E29" s="245"/>
    </row>
    <row r="30" spans="1:8">
      <c r="A30" s="162" t="s">
        <v>851</v>
      </c>
    </row>
  </sheetData>
  <mergeCells count="5">
    <mergeCell ref="A28:D28"/>
    <mergeCell ref="A22:E22"/>
    <mergeCell ref="A1:E2"/>
    <mergeCell ref="B3:E3"/>
    <mergeCell ref="B4:E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MAPA RIESGOS</vt:lpstr>
      <vt:lpstr>TABLAS</vt:lpstr>
      <vt:lpstr>PL MITIG RIESGOS</vt:lpstr>
      <vt:lpstr>PL RAC. TRÁMITES</vt:lpstr>
      <vt:lpstr>PL. RENDICIÓN CTAS </vt:lpstr>
      <vt:lpstr>PL. ATENCIÓN  CIUDADANO</vt:lpstr>
      <vt:lpstr>Hoja1</vt:lpstr>
    </vt:vector>
  </TitlesOfParts>
  <Company>Ministerio de Educación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Edilma Campuzano Rojas</dc:creator>
  <cp:lastModifiedBy>william.caraballo</cp:lastModifiedBy>
  <dcterms:created xsi:type="dcterms:W3CDTF">2013-04-25T14:28:25Z</dcterms:created>
  <dcterms:modified xsi:type="dcterms:W3CDTF">2014-09-18T16:29:02Z</dcterms:modified>
</cp:coreProperties>
</file>