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icaoti-my.sharepoint.com/personal/carlos_torres_ica_gov_co/Documents/Carlos Torres ICA 2026/Plan de Austeridad 2026/"/>
    </mc:Choice>
  </mc:AlternateContent>
  <xr:revisionPtr revIDLastSave="533" documentId="8_{4035634A-EF89-4CD1-A383-DED3D022E046}" xr6:coauthVersionLast="47" xr6:coauthVersionMax="47" xr10:uidLastSave="{7E679711-92C5-41AD-AAF3-4BD5E62FA9E5}"/>
  <bookViews>
    <workbookView xWindow="-120" yWindow="-120" windowWidth="29040" windowHeight="15720" tabRatio="500" firstSheet="1" activeTab="1" xr2:uid="{00000000-000D-0000-FFFF-FFFF00000000}"/>
  </bookViews>
  <sheets>
    <sheet name="Plan de Austeridad 2026" sheetId="1" state="hidden" r:id="rId1"/>
    <sheet name="Informe Plan de Austeridad 2026" sheetId="2" r:id="rId2"/>
  </sheets>
  <externalReferences>
    <externalReference r:id="rId3"/>
    <externalReference r:id="rId4"/>
  </externalReferences>
  <definedNames>
    <definedName name="_xlnm._FilterDatabase" localSheetId="1" hidden="1">'Informe Plan de Austeridad 2026'!$B$5:$J$50</definedName>
    <definedName name="_xlnm._FilterDatabase" localSheetId="0" hidden="1">'Plan de Austeridad 2026'!$B$5:$G$50</definedName>
    <definedName name="_xlnm.Print_Area" localSheetId="1">'Informe Plan de Austeridad 2026'!$B$1:$J$15</definedName>
    <definedName name="_xlnm.Print_Area" localSheetId="0">'Plan de Austeridad 2026'!$B$1:$G$15</definedName>
    <definedName name="Interval">'[1]Return to Work Template'!#REF!</definedName>
    <definedName name="ScheduleStart">'[1]Return to Work Template'!#REF!</definedName>
    <definedName name="Type">'[2]Maintenance Work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2" l="1"/>
  <c r="J33" i="2"/>
  <c r="J32" i="2"/>
  <c r="J26" i="2"/>
  <c r="J25" i="2"/>
  <c r="J24" i="2"/>
  <c r="J21" i="2"/>
  <c r="J20" i="2"/>
  <c r="J18" i="2"/>
  <c r="J14" i="2"/>
  <c r="J11" i="2"/>
  <c r="J7" i="2" l="1"/>
  <c r="J43" i="2"/>
  <c r="J36" i="2"/>
  <c r="J10" i="2"/>
  <c r="J50" i="2" l="1"/>
  <c r="J41" i="2"/>
  <c r="J40" i="2"/>
  <c r="J34" i="2"/>
  <c r="J29" i="2"/>
  <c r="J22" i="2"/>
  <c r="J19" i="2"/>
  <c r="J17" i="2"/>
  <c r="J12" i="2"/>
  <c r="J8" i="2"/>
  <c r="J48" i="2"/>
  <c r="I50" i="2"/>
  <c r="I48" i="2"/>
  <c r="I46" i="2"/>
  <c r="I45" i="2"/>
  <c r="I44" i="2"/>
  <c r="I43" i="2"/>
  <c r="I42" i="2"/>
  <c r="I41" i="2"/>
  <c r="I40" i="2"/>
  <c r="I39" i="2"/>
  <c r="I36" i="2"/>
  <c r="I35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4" i="2"/>
  <c r="I13" i="2"/>
  <c r="I12" i="2"/>
  <c r="I11" i="2"/>
  <c r="I10" i="2"/>
  <c r="I9" i="2"/>
  <c r="I8" i="2"/>
  <c r="I7" i="2"/>
  <c r="I34" i="2"/>
</calcChain>
</file>

<file path=xl/sharedStrings.xml><?xml version="1.0" encoding="utf-8"?>
<sst xmlns="http://schemas.openxmlformats.org/spreadsheetml/2006/main" count="371" uniqueCount="123">
  <si>
    <t>ACTIVIDAD</t>
  </si>
  <si>
    <t>RESPONSABLE DEL PLAN</t>
  </si>
  <si>
    <t xml:space="preserve">OBJETIVO DEL PLAN </t>
  </si>
  <si>
    <t>Contribuir a mejorar la eficiencia y la calidad 
del gasto, además de reducir de manera estructural el déficit fiscal del Gobierno 
Nacional Central (GNC).</t>
  </si>
  <si>
    <t xml:space="preserve">Oficina Asesora de Planeación </t>
  </si>
  <si>
    <t xml:space="preserve">INDICADOR </t>
  </si>
  <si>
    <t>SEGUIMIENTO</t>
  </si>
  <si>
    <t>RESPONSABLE DEL CUMPLIMIENTO</t>
  </si>
  <si>
    <t>Semestral</t>
  </si>
  <si>
    <t>Grupo de Gestión del Talento Humano</t>
  </si>
  <si>
    <t>Número de contratos de prestación de servicios (con persona natural) suscritos en la vigencia</t>
  </si>
  <si>
    <t>Contratacion de prestación de servicios personales</t>
  </si>
  <si>
    <t>Grupo  de Gestión Contractual</t>
  </si>
  <si>
    <t>Valor de la contratacion de prestación de servicios personales</t>
  </si>
  <si>
    <t>Indemnización por vacaciones</t>
  </si>
  <si>
    <t>Número de funcionarios con vacaciones indemnizadas en la vigencia</t>
  </si>
  <si>
    <t>Horas Extras y Vacaciones</t>
  </si>
  <si>
    <t>Valor ejecutado en horas extras y vacaciones</t>
  </si>
  <si>
    <t>Cambios de sedes y oficinas en la vigencia</t>
  </si>
  <si>
    <t>La entidad cambió de sede en la vigencia</t>
  </si>
  <si>
    <t>No de cambios de sede en la vigencia</t>
  </si>
  <si>
    <t>Grupo de Servicios Generales</t>
  </si>
  <si>
    <t>Número de campañas realizadas en la vigencia</t>
  </si>
  <si>
    <t>Ahorro en publicidad estatal.</t>
  </si>
  <si>
    <t>Oficina Asesora de Comunicaciones</t>
  </si>
  <si>
    <t>Número de eventos realizados durante la vigencia</t>
  </si>
  <si>
    <t>Eventos.</t>
  </si>
  <si>
    <t>Número de suscripciones adquiridas durante la vigencia</t>
  </si>
  <si>
    <t xml:space="preserve"> Suscripción a periódicos y revistas</t>
  </si>
  <si>
    <t xml:space="preserve"> Suscripción a bases de datos</t>
  </si>
  <si>
    <t>Oficina de Tecnologias de la Información</t>
  </si>
  <si>
    <t>No</t>
  </si>
  <si>
    <t>Si la entidad ha contratado estudios y/o diseños con objeto similar a estudios ya contratados con anterioridad</t>
  </si>
  <si>
    <t>No de contratos realizados en la vigencia</t>
  </si>
  <si>
    <t>Número de funcionarios beneficiados en la vigencia</t>
  </si>
  <si>
    <t>Contratacion de estudios y/o diseños con objeto similar a estudios contratados en años anteriores</t>
  </si>
  <si>
    <t>Valor total de los contratos</t>
  </si>
  <si>
    <t>Comisiones de estudio y servicios</t>
  </si>
  <si>
    <t>La entidad contó con grifos ahorradores en toda(s) la(s) sede(s) durante la vigencia</t>
  </si>
  <si>
    <t>Consumo de Agua</t>
  </si>
  <si>
    <t>Valor total del consumo de agua</t>
  </si>
  <si>
    <t>Consumo de Energía</t>
  </si>
  <si>
    <t>¿La entidad contó con luces inteligentes / sensores de proximidad / estrategia de apagado de luces en toda(s) la(s) sede(s) durante la vigencia</t>
  </si>
  <si>
    <t>Valor total del consumo de energía</t>
  </si>
  <si>
    <t xml:space="preserve">La entidad ha adquirido dispositivos tecnológicos como cámaras o alarmas con el fin de reducir el gasto en contratos de vigilancia </t>
  </si>
  <si>
    <t>Tecnologia en la vigilancia</t>
  </si>
  <si>
    <t>Valor del servicio de seguridad y vigilancia</t>
  </si>
  <si>
    <t>Número de vehículos adquiridos en la vigencia</t>
  </si>
  <si>
    <t>Cantidad de vehiculos adquiridos</t>
  </si>
  <si>
    <t>Número de tiquetes adquiridos durante la vigencia</t>
  </si>
  <si>
    <t>Suministro de tiquetes</t>
  </si>
  <si>
    <t>Número de funcionarios con viáticos en la vigencia</t>
  </si>
  <si>
    <t>Cantidad de funcionarios con viáticos ejecutados</t>
  </si>
  <si>
    <t>Número de bienes inmuebles adquiridos en la vigencia</t>
  </si>
  <si>
    <t xml:space="preserve">La entidad cumplió con la estrategia "Cero papel" durante la vigencia </t>
  </si>
  <si>
    <t>Grupo de Control de Activos y Almacenes</t>
  </si>
  <si>
    <t>Papelería</t>
  </si>
  <si>
    <t>Contratación de publicidad y/o propaganda</t>
  </si>
  <si>
    <t>No de contratos celebrados</t>
  </si>
  <si>
    <t>Contratación de publicidad en almanaques, libretas, pocillos, vasos, esferos, folletos, o textos institucionales</t>
  </si>
  <si>
    <t>Valor pagado por tiquetes aéreos</t>
  </si>
  <si>
    <t xml:space="preserve">Costo de tiquetes aereos </t>
  </si>
  <si>
    <t>Garantizar la compra del 100% de los tiquetes aéreos en clase económica o de tarifa similar</t>
  </si>
  <si>
    <t>No de tiquetes comprados en clase económica</t>
  </si>
  <si>
    <t>Reconocimiento de viáticos</t>
  </si>
  <si>
    <t>Valor de comisiones y viáticos pagadas</t>
  </si>
  <si>
    <t>Grupo de Gestión Financiera</t>
  </si>
  <si>
    <t>No de delegaciones oficiales aprobadas y ejecutadas</t>
  </si>
  <si>
    <t>Subgerencia Administrativa y Financiera</t>
  </si>
  <si>
    <t>No de Comisiones al exterior aprobadas</t>
  </si>
  <si>
    <t>Costo eventos realizados</t>
  </si>
  <si>
    <t>Valor de los eventos realizados</t>
  </si>
  <si>
    <t>Predios con vigilancia tecnológica</t>
  </si>
  <si>
    <t>Numero de predios con vigilancia tecnológica</t>
  </si>
  <si>
    <t>Dispositivos tecnológicos como cámaras o alarmas con el fin de reducir el gasto en contratos de vigilancia</t>
  </si>
  <si>
    <t>No de dispositivos tecnológicos adquiridos</t>
  </si>
  <si>
    <t>Valor del servicio de vigilancia en áreas físicas del Instituto</t>
  </si>
  <si>
    <t>Adquisición de vehículos oficiales</t>
  </si>
  <si>
    <t>Valor de los vehiculos adquiridos</t>
  </si>
  <si>
    <t>Ahorro en publicidad estatal</t>
  </si>
  <si>
    <t>Valor ejecutado en papeleria y telefonia</t>
  </si>
  <si>
    <t>Papeleria y telefonia</t>
  </si>
  <si>
    <t>Formular e implementar un programa de Uso Eficiente y Ahorro del Papel</t>
  </si>
  <si>
    <t xml:space="preserve">No de resmas de papel adquiridas </t>
  </si>
  <si>
    <t>Reducir los gastos de planes de telefonía fija y móvil.</t>
  </si>
  <si>
    <t>Numero de líneas móviles o fijas nuevas adquiridas</t>
  </si>
  <si>
    <t>Suscripción a periodicos y revistas, publicaciones y bases de datos.</t>
  </si>
  <si>
    <t>Valor ejecutado por subscripciones y bases de datos</t>
  </si>
  <si>
    <t>Oficina Asesora de Comunicaciones  y Oficina de Tecnologias de la Información</t>
  </si>
  <si>
    <t>No de condecoraciones ejecutadas con presupuesto de la entidad</t>
  </si>
  <si>
    <t>Mantenimiento de bienes inmuebles, cambio de sede y adquisicion de sedes</t>
  </si>
  <si>
    <t>Valor ejecutado mantenimiento o cabios de sedes</t>
  </si>
  <si>
    <t>META DE AHORRO</t>
  </si>
  <si>
    <t>Jornadas de capacitación para supervisores de la ejecución de la contratación de la entidad.</t>
  </si>
  <si>
    <t>Número de capacitaciones ejecutadas</t>
  </si>
  <si>
    <t>0.25%</t>
  </si>
  <si>
    <t>Si</t>
  </si>
  <si>
    <t>SI</t>
  </si>
  <si>
    <t>Grupo de Servicios Generales/OTI</t>
  </si>
  <si>
    <t>Corresponde a las entidades soportar documentalmente la razonabilidad y necesidad de la asistencia del número plural de sus servidores, individualizando la justificación por cada uno de ellos, según el empleo que desempeña, sus funciones, el objeto de la comisión, y que no se afectará la prestación del servicio.</t>
  </si>
  <si>
    <t>Grupo de Gestion de Servicios Generales</t>
  </si>
  <si>
    <t>PLAN DE AUSTERIDAD DEL GASTO 2026</t>
  </si>
  <si>
    <t>Contratación de personal para la prestación de servicios profesionales y de apoyo a la gestión</t>
  </si>
  <si>
    <t>Arrendamiento de bienes inmuebles</t>
  </si>
  <si>
    <t>Valor de arrendamiento de bienes inmuebles</t>
  </si>
  <si>
    <t xml:space="preserve">Autorización previa al trámite de comisiones al exterior. </t>
  </si>
  <si>
    <t>Condecoraciones de cualquier tipo que generen erogación</t>
  </si>
  <si>
    <t>LINEA BASE 2025</t>
  </si>
  <si>
    <t>Número de funcionarios con horas extras reconocidas en la vigencia de 2026</t>
  </si>
  <si>
    <t>VARIACION PORCENTUAL</t>
  </si>
  <si>
    <t>EJECUTADO A 30 DE JUN 2026</t>
  </si>
  <si>
    <t>NA</t>
  </si>
  <si>
    <t>Valor de la contratacion de personal para la prestación de servicios y apoyo a la gestión</t>
  </si>
  <si>
    <t>LINEA BASE AÑO 2025</t>
  </si>
  <si>
    <t>CORTE A JUN 30 DE 2026</t>
  </si>
  <si>
    <t>AHORRO A JUN DE 2026</t>
  </si>
  <si>
    <t>META DE AHORRO ANUAL</t>
  </si>
  <si>
    <t>Valor de comisiones de estudio y servicios</t>
  </si>
  <si>
    <t>Valor de las condecoraciones ejecutadas con presupuesto de la entidad</t>
  </si>
  <si>
    <t>Valor de mantenimiento de bienes inmuebles, cambio de sede y adquisicion de bienes muebles</t>
  </si>
  <si>
    <t>Valor de suscripciones adquiridas durante la vigencia</t>
  </si>
  <si>
    <t>NO</t>
  </si>
  <si>
    <t>PLAN DE AUSTERIDAD DEL GASTO 2026 INFORME PRIMER SEMESTRE 1 ENERO A 30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</si>
</sst>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sz val="12"/>
      <color theme="1"/>
      <name val="Arial"/>
      <family val="2"/>
    </font>
    <font>
      <b/>
      <sz val="20"/>
      <color theme="0" tint="-0.499984740745262"/>
      <name val="Century Gothic"/>
      <family val="1"/>
    </font>
    <font>
      <sz val="11"/>
      <color theme="1"/>
      <name val="Calibri"/>
      <family val="2"/>
      <scheme val="minor"/>
    </font>
    <font>
      <sz val="10"/>
      <color theme="1"/>
      <name val="Century Gothic"/>
      <family val="1"/>
    </font>
    <font>
      <b/>
      <sz val="10"/>
      <color theme="0"/>
      <name val="Century GothiC "/>
    </font>
    <font>
      <sz val="10"/>
      <color theme="1"/>
      <name val="Century GothiC "/>
    </font>
    <font>
      <b/>
      <sz val="10"/>
      <color theme="0"/>
      <name val="Century Gothic"/>
      <family val="1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9" fontId="12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 indent="1"/>
    </xf>
    <xf numFmtId="0" fontId="9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vertical="center" wrapText="1"/>
    </xf>
    <xf numFmtId="0" fontId="10" fillId="0" borderId="0" xfId="0" applyFont="1"/>
    <xf numFmtId="0" fontId="11" fillId="0" borderId="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3" fontId="11" fillId="0" borderId="1" xfId="0" applyNumberFormat="1" applyFont="1" applyBorder="1" applyAlignment="1">
      <alignment horizontal="right" vertical="center" wrapText="1" indent="1"/>
    </xf>
    <xf numFmtId="3" fontId="11" fillId="0" borderId="1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righ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9" fontId="11" fillId="0" borderId="1" xfId="4" applyFont="1" applyBorder="1" applyAlignment="1">
      <alignment horizontal="right" vertical="center" wrapText="1"/>
    </xf>
    <xf numFmtId="9" fontId="11" fillId="0" borderId="1" xfId="4" applyFont="1" applyFill="1" applyBorder="1" applyAlignment="1">
      <alignment horizontal="right" vertical="center" wrapText="1"/>
    </xf>
    <xf numFmtId="164" fontId="11" fillId="0" borderId="1" xfId="4" applyNumberFormat="1" applyFont="1" applyFill="1" applyBorder="1" applyAlignment="1">
      <alignment horizontal="right" vertical="center" wrapText="1"/>
    </xf>
    <xf numFmtId="0" fontId="11" fillId="0" borderId="1" xfId="4" applyNumberFormat="1" applyFont="1" applyFill="1" applyBorder="1" applyAlignment="1">
      <alignment horizontal="right" vertical="center" wrapText="1" indent="1"/>
    </xf>
    <xf numFmtId="3" fontId="13" fillId="0" borderId="1" xfId="0" applyNumberFormat="1" applyFont="1" applyBorder="1" applyAlignment="1">
      <alignment horizontal="right" vertical="center" wrapText="1" indent="1"/>
    </xf>
    <xf numFmtId="10" fontId="10" fillId="0" borderId="1" xfId="0" applyNumberFormat="1" applyFont="1" applyBorder="1" applyAlignment="1">
      <alignment vertical="center" wrapText="1"/>
    </xf>
    <xf numFmtId="3" fontId="14" fillId="0" borderId="1" xfId="0" applyNumberFormat="1" applyFont="1" applyBorder="1" applyAlignment="1">
      <alignment horizontal="right" vertical="center" wrapText="1" indent="1"/>
    </xf>
    <xf numFmtId="0" fontId="11" fillId="0" borderId="1" xfId="0" applyFont="1" applyBorder="1" applyAlignment="1">
      <alignment horizontal="right" vertical="center" wrapText="1" indent="1"/>
    </xf>
    <xf numFmtId="4" fontId="11" fillId="0" borderId="1" xfId="0" applyNumberFormat="1" applyFont="1" applyBorder="1" applyAlignment="1">
      <alignment horizontal="right" vertical="center" wrapText="1" indent="1"/>
    </xf>
    <xf numFmtId="3" fontId="11" fillId="0" borderId="1" xfId="0" applyNumberFormat="1" applyFont="1" applyBorder="1" applyAlignment="1" applyProtection="1">
      <alignment horizontal="right" vertical="center" wrapText="1" indent="1"/>
      <protection locked="0"/>
    </xf>
    <xf numFmtId="10" fontId="11" fillId="2" borderId="1" xfId="0" applyNumberFormat="1" applyFont="1" applyFill="1" applyBorder="1" applyAlignment="1">
      <alignment horizontal="right" vertical="center" wrapText="1" indent="1"/>
    </xf>
    <xf numFmtId="3" fontId="14" fillId="2" borderId="1" xfId="0" applyNumberFormat="1" applyFont="1" applyFill="1" applyBorder="1" applyAlignment="1">
      <alignment horizontal="right" vertical="center" wrapText="1" indent="1"/>
    </xf>
    <xf numFmtId="3" fontId="13" fillId="2" borderId="1" xfId="0" applyNumberFormat="1" applyFont="1" applyFill="1" applyBorder="1" applyAlignment="1">
      <alignment horizontal="right" vertical="center" wrapText="1" indent="1"/>
    </xf>
    <xf numFmtId="3" fontId="11" fillId="2" borderId="1" xfId="4" applyNumberFormat="1" applyFont="1" applyFill="1" applyBorder="1" applyAlignment="1" applyProtection="1">
      <alignment horizontal="right" vertical="center" wrapText="1"/>
      <protection locked="0"/>
    </xf>
    <xf numFmtId="3" fontId="11" fillId="2" borderId="1" xfId="0" applyNumberFormat="1" applyFont="1" applyFill="1" applyBorder="1" applyAlignment="1">
      <alignment horizontal="right" vertical="center" wrapText="1" indent="1"/>
    </xf>
    <xf numFmtId="3" fontId="11" fillId="2" borderId="1" xfId="0" applyNumberFormat="1" applyFont="1" applyFill="1" applyBorder="1" applyAlignment="1" applyProtection="1">
      <alignment horizontal="right" vertical="center" wrapText="1" indent="1"/>
      <protection locked="0"/>
    </xf>
    <xf numFmtId="9" fontId="11" fillId="2" borderId="1" xfId="4" applyFont="1" applyFill="1" applyBorder="1" applyAlignment="1">
      <alignment horizontal="right" vertical="center" wrapText="1" indent="1"/>
    </xf>
    <xf numFmtId="164" fontId="11" fillId="2" borderId="1" xfId="4" applyNumberFormat="1" applyFont="1" applyFill="1" applyBorder="1" applyAlignment="1">
      <alignment horizontal="right" vertical="center" wrapText="1" indent="1"/>
    </xf>
    <xf numFmtId="3" fontId="11" fillId="2" borderId="1" xfId="4" applyNumberFormat="1" applyFont="1" applyFill="1" applyBorder="1" applyAlignment="1" applyProtection="1">
      <alignment horizontal="right" vertical="center" wrapText="1" indent="1"/>
      <protection locked="0"/>
    </xf>
    <xf numFmtId="0" fontId="11" fillId="2" borderId="1" xfId="0" applyFont="1" applyFill="1" applyBorder="1" applyAlignment="1">
      <alignment horizontal="right" vertical="center" wrapText="1" indent="1"/>
    </xf>
    <xf numFmtId="4" fontId="11" fillId="2" borderId="1" xfId="0" applyNumberFormat="1" applyFont="1" applyFill="1" applyBorder="1" applyAlignment="1">
      <alignment horizontal="right" vertical="center" wrapText="1" indent="1"/>
    </xf>
  </cellXfs>
  <cellStyles count="5">
    <cellStyle name="Hipervínculo" xfId="1" builtinId="8" hidden="1"/>
    <cellStyle name="Hipervínculo visitado" xfId="2" builtinId="9" hidden="1"/>
    <cellStyle name="Normal" xfId="0" builtinId="0"/>
    <cellStyle name="Normal 2" xfId="3" xr:uid="{00000000-0005-0000-0000-000004000000}"/>
    <cellStyle name="Porcentaje" xfId="4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161924</xdr:colOff>
      <xdr:row>1</xdr:row>
      <xdr:rowOff>147743</xdr:rowOff>
    </xdr:from>
    <xdr:to>
      <xdr:col>4</xdr:col>
      <xdr:colOff>847724</xdr:colOff>
      <xdr:row>2</xdr:row>
      <xdr:rowOff>666749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178C06-0A50-423F-81B1-79C910958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8874" y="719243"/>
          <a:ext cx="3057525" cy="7952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161924</xdr:colOff>
      <xdr:row>1</xdr:row>
      <xdr:rowOff>147743</xdr:rowOff>
    </xdr:from>
    <xdr:to>
      <xdr:col>4</xdr:col>
      <xdr:colOff>847724</xdr:colOff>
      <xdr:row>2</xdr:row>
      <xdr:rowOff>666749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67D4640-33F7-4C9B-B11A-3AD35995D9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67474" y="719243"/>
          <a:ext cx="3057525" cy="79523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C-Return-to-Work-Template35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sclaimer-Smartsheet-Templates_Solution1-Tab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turn to Work Template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tenance Work Order"/>
      <sheetName val="BLANK - Maintenance Work Order "/>
      <sheetName val="- Disclaimer -"/>
    </sheetNames>
    <sheetDataSet>
      <sheetData sheetId="0"/>
      <sheetData sheetId="1" refreshError="1"/>
      <sheetData sheetId="2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1:P51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26" sqref="B26"/>
    </sheetView>
  </sheetViews>
  <sheetFormatPr baseColWidth="10" defaultColWidth="11" defaultRowHeight="15.75"/>
  <cols>
    <col min="1" max="1" width="3.25" customWidth="1"/>
    <col min="2" max="2" width="44.25" customWidth="1"/>
    <col min="3" max="3" width="35.25" customWidth="1"/>
    <col min="4" max="4" width="31.125" style="20" customWidth="1"/>
    <col min="5" max="6" width="14.75" style="14" customWidth="1"/>
    <col min="7" max="7" width="14.25" customWidth="1"/>
    <col min="8" max="8" width="3.25" customWidth="1"/>
    <col min="9" max="9" width="11.375" bestFit="1" customWidth="1"/>
    <col min="10" max="10" width="25.75" customWidth="1"/>
  </cols>
  <sheetData>
    <row r="1" spans="1:16" ht="45" customHeight="1">
      <c r="A1" s="1"/>
      <c r="B1" s="2" t="s">
        <v>101</v>
      </c>
      <c r="C1" s="2"/>
    </row>
    <row r="2" spans="1:16" s="4" customFormat="1" ht="22.15" customHeight="1">
      <c r="B2" s="9" t="s">
        <v>2</v>
      </c>
      <c r="C2" s="9" t="s">
        <v>1</v>
      </c>
      <c r="D2" s="21"/>
      <c r="E2" s="15"/>
      <c r="F2" s="1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s="4" customFormat="1" ht="53.45" customHeight="1">
      <c r="B3" s="7" t="s">
        <v>3</v>
      </c>
      <c r="C3" s="6" t="s">
        <v>4</v>
      </c>
      <c r="D3" s="21"/>
      <c r="E3" s="15"/>
      <c r="F3" s="1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10.9" customHeight="1">
      <c r="B4" s="3"/>
      <c r="C4" s="3"/>
      <c r="D4" s="22"/>
      <c r="E4" s="16"/>
      <c r="F4" s="16"/>
      <c r="G4" s="3"/>
    </row>
    <row r="5" spans="1:16" ht="29.45" customHeight="1">
      <c r="B5" s="8" t="s">
        <v>0</v>
      </c>
      <c r="C5" s="8" t="s">
        <v>5</v>
      </c>
      <c r="D5" s="23" t="s">
        <v>7</v>
      </c>
      <c r="E5" s="8" t="s">
        <v>107</v>
      </c>
      <c r="F5" s="8" t="s">
        <v>92</v>
      </c>
      <c r="G5" s="8" t="s">
        <v>6</v>
      </c>
    </row>
    <row r="6" spans="1:16" ht="25.5">
      <c r="B6" s="10" t="s">
        <v>37</v>
      </c>
      <c r="C6" s="11" t="s">
        <v>34</v>
      </c>
      <c r="D6" s="11" t="s">
        <v>9</v>
      </c>
      <c r="E6" s="17">
        <v>8</v>
      </c>
      <c r="F6" s="28">
        <v>0</v>
      </c>
      <c r="G6" s="10" t="s">
        <v>8</v>
      </c>
    </row>
    <row r="7" spans="1:16" ht="25.5">
      <c r="B7" s="10" t="s">
        <v>102</v>
      </c>
      <c r="C7" s="11" t="s">
        <v>10</v>
      </c>
      <c r="D7" s="11" t="s">
        <v>12</v>
      </c>
      <c r="E7" s="17">
        <v>3613</v>
      </c>
      <c r="F7" s="18">
        <v>454</v>
      </c>
      <c r="G7" s="10" t="s">
        <v>8</v>
      </c>
    </row>
    <row r="8" spans="1:16" ht="25.5">
      <c r="B8" s="10" t="s">
        <v>11</v>
      </c>
      <c r="C8" s="11" t="s">
        <v>13</v>
      </c>
      <c r="D8" s="11" t="s">
        <v>12</v>
      </c>
      <c r="E8" s="17">
        <v>150623009299</v>
      </c>
      <c r="F8" s="27">
        <v>0.05</v>
      </c>
      <c r="G8" s="10" t="s">
        <v>8</v>
      </c>
    </row>
    <row r="9" spans="1:16" ht="25.5">
      <c r="B9" s="10" t="s">
        <v>93</v>
      </c>
      <c r="C9" s="11" t="s">
        <v>94</v>
      </c>
      <c r="D9" s="11" t="s">
        <v>12</v>
      </c>
      <c r="E9" s="18">
        <v>0</v>
      </c>
      <c r="F9" s="18">
        <v>2</v>
      </c>
      <c r="G9" s="10" t="s">
        <v>8</v>
      </c>
    </row>
    <row r="10" spans="1:16" ht="25.5">
      <c r="B10" s="10" t="s">
        <v>14</v>
      </c>
      <c r="C10" s="11" t="s">
        <v>15</v>
      </c>
      <c r="D10" s="11" t="s">
        <v>9</v>
      </c>
      <c r="E10" s="18">
        <v>1</v>
      </c>
      <c r="F10" s="18">
        <v>0</v>
      </c>
      <c r="G10" s="10" t="s">
        <v>8</v>
      </c>
    </row>
    <row r="11" spans="1:16" ht="25.5">
      <c r="B11" s="10" t="s">
        <v>16</v>
      </c>
      <c r="C11" s="11" t="s">
        <v>108</v>
      </c>
      <c r="D11" s="11" t="s">
        <v>9</v>
      </c>
      <c r="E11" s="31">
        <v>2150</v>
      </c>
      <c r="F11" s="18">
        <v>50</v>
      </c>
      <c r="G11" s="10" t="s">
        <v>8</v>
      </c>
    </row>
    <row r="12" spans="1:16">
      <c r="B12" s="10" t="s">
        <v>16</v>
      </c>
      <c r="C12" s="11" t="s">
        <v>17</v>
      </c>
      <c r="D12" s="11" t="s">
        <v>9</v>
      </c>
      <c r="E12" s="31">
        <v>1970687145</v>
      </c>
      <c r="F12" s="25">
        <v>0.02</v>
      </c>
      <c r="G12" s="10" t="s">
        <v>8</v>
      </c>
    </row>
    <row r="13" spans="1:16" ht="29.25" customHeight="1">
      <c r="B13" s="10" t="s">
        <v>103</v>
      </c>
      <c r="C13" s="11" t="s">
        <v>104</v>
      </c>
      <c r="D13" s="13" t="s">
        <v>21</v>
      </c>
      <c r="E13" s="31">
        <v>89633935</v>
      </c>
      <c r="F13" s="29"/>
      <c r="G13" s="30"/>
    </row>
    <row r="14" spans="1:16" ht="19.899999999999999" customHeight="1">
      <c r="B14" s="10" t="s">
        <v>18</v>
      </c>
      <c r="C14" s="13" t="s">
        <v>20</v>
      </c>
      <c r="D14" s="13" t="s">
        <v>21</v>
      </c>
      <c r="E14" s="18">
        <v>2</v>
      </c>
      <c r="F14" s="18">
        <v>0</v>
      </c>
      <c r="G14" s="10" t="s">
        <v>8</v>
      </c>
    </row>
    <row r="15" spans="1:16" ht="19.899999999999999" customHeight="1">
      <c r="B15" s="10" t="s">
        <v>18</v>
      </c>
      <c r="C15" s="13" t="s">
        <v>19</v>
      </c>
      <c r="D15" s="13" t="s">
        <v>21</v>
      </c>
      <c r="E15" s="18" t="s">
        <v>97</v>
      </c>
      <c r="F15" s="18"/>
      <c r="G15" s="10" t="s">
        <v>8</v>
      </c>
    </row>
    <row r="16" spans="1:16" ht="27" customHeight="1">
      <c r="B16" s="10" t="s">
        <v>90</v>
      </c>
      <c r="C16" s="13" t="s">
        <v>53</v>
      </c>
      <c r="D16" s="13" t="s">
        <v>21</v>
      </c>
      <c r="E16" s="18">
        <v>0</v>
      </c>
      <c r="F16" s="18">
        <v>0</v>
      </c>
      <c r="G16" s="10"/>
    </row>
    <row r="17" spans="2:7" ht="25.5">
      <c r="B17" s="10" t="s">
        <v>90</v>
      </c>
      <c r="C17" s="13" t="s">
        <v>91</v>
      </c>
      <c r="D17" s="13" t="s">
        <v>21</v>
      </c>
      <c r="E17" s="31">
        <v>6745370295</v>
      </c>
      <c r="F17" s="25">
        <v>0.02</v>
      </c>
      <c r="G17" s="10" t="s">
        <v>8</v>
      </c>
    </row>
    <row r="18" spans="2:7" ht="25.5">
      <c r="B18" s="10" t="s">
        <v>50</v>
      </c>
      <c r="C18" s="13" t="s">
        <v>49</v>
      </c>
      <c r="D18" s="13" t="s">
        <v>21</v>
      </c>
      <c r="E18" s="17">
        <v>3176</v>
      </c>
      <c r="F18" s="18">
        <v>223</v>
      </c>
      <c r="G18" s="10" t="s">
        <v>8</v>
      </c>
    </row>
    <row r="19" spans="2:7">
      <c r="B19" s="10" t="s">
        <v>61</v>
      </c>
      <c r="C19" s="13" t="s">
        <v>60</v>
      </c>
      <c r="D19" s="13" t="s">
        <v>100</v>
      </c>
      <c r="E19" s="31">
        <v>12951914164</v>
      </c>
      <c r="F19" s="27">
        <v>5.0000000000000001E-3</v>
      </c>
      <c r="G19" s="10" t="s">
        <v>8</v>
      </c>
    </row>
    <row r="20" spans="2:7" ht="25.5">
      <c r="B20" s="10" t="s">
        <v>62</v>
      </c>
      <c r="C20" s="13" t="s">
        <v>63</v>
      </c>
      <c r="D20" s="13" t="s">
        <v>21</v>
      </c>
      <c r="E20" s="17">
        <v>3176</v>
      </c>
      <c r="F20" s="26">
        <v>1</v>
      </c>
      <c r="G20" s="10" t="s">
        <v>8</v>
      </c>
    </row>
    <row r="21" spans="2:7" ht="25.5">
      <c r="B21" s="10" t="s">
        <v>52</v>
      </c>
      <c r="C21" s="13" t="s">
        <v>51</v>
      </c>
      <c r="D21" s="13" t="s">
        <v>21</v>
      </c>
      <c r="E21" s="32">
        <v>2798</v>
      </c>
      <c r="F21" s="18">
        <v>100</v>
      </c>
      <c r="G21" s="10" t="s">
        <v>8</v>
      </c>
    </row>
    <row r="22" spans="2:7">
      <c r="B22" s="10" t="s">
        <v>64</v>
      </c>
      <c r="C22" s="13" t="s">
        <v>65</v>
      </c>
      <c r="D22" s="13" t="s">
        <v>66</v>
      </c>
      <c r="E22" s="17">
        <v>13746833977</v>
      </c>
      <c r="F22" s="25">
        <v>0.02</v>
      </c>
      <c r="G22" s="10" t="s">
        <v>8</v>
      </c>
    </row>
    <row r="23" spans="2:7" ht="76.5">
      <c r="B23" s="10" t="s">
        <v>99</v>
      </c>
      <c r="C23" s="13" t="s">
        <v>67</v>
      </c>
      <c r="D23" s="13" t="s">
        <v>68</v>
      </c>
      <c r="E23" s="18">
        <v>0</v>
      </c>
      <c r="F23" s="18">
        <v>0</v>
      </c>
      <c r="G23" s="10" t="s">
        <v>8</v>
      </c>
    </row>
    <row r="24" spans="2:7">
      <c r="B24" s="10" t="s">
        <v>105</v>
      </c>
      <c r="C24" s="13" t="s">
        <v>69</v>
      </c>
      <c r="D24" s="13" t="s">
        <v>9</v>
      </c>
      <c r="E24" s="18">
        <v>2</v>
      </c>
      <c r="F24" s="18" t="s">
        <v>95</v>
      </c>
      <c r="G24" s="10" t="s">
        <v>8</v>
      </c>
    </row>
    <row r="25" spans="2:7" ht="25.5">
      <c r="B25" s="10" t="s">
        <v>26</v>
      </c>
      <c r="C25" s="13" t="s">
        <v>25</v>
      </c>
      <c r="D25" s="13" t="s">
        <v>24</v>
      </c>
      <c r="E25" s="18">
        <v>223</v>
      </c>
      <c r="F25" s="25">
        <v>0.01</v>
      </c>
      <c r="G25" s="10" t="s">
        <v>8</v>
      </c>
    </row>
    <row r="26" spans="2:7">
      <c r="B26" s="10" t="s">
        <v>70</v>
      </c>
      <c r="C26" s="13" t="s">
        <v>71</v>
      </c>
      <c r="D26" s="11" t="s">
        <v>9</v>
      </c>
      <c r="E26" s="17">
        <v>1467441981</v>
      </c>
      <c r="F26" s="25">
        <v>0.02</v>
      </c>
      <c r="G26" s="10" t="s">
        <v>8</v>
      </c>
    </row>
    <row r="27" spans="2:7" ht="38.25">
      <c r="B27" s="10" t="s">
        <v>45</v>
      </c>
      <c r="C27" s="13" t="s">
        <v>44</v>
      </c>
      <c r="D27" s="13" t="s">
        <v>98</v>
      </c>
      <c r="E27" s="18" t="s">
        <v>97</v>
      </c>
      <c r="F27" s="18"/>
      <c r="G27" s="10" t="s">
        <v>8</v>
      </c>
    </row>
    <row r="28" spans="2:7" ht="25.5">
      <c r="B28" s="10" t="s">
        <v>74</v>
      </c>
      <c r="C28" s="13" t="s">
        <v>75</v>
      </c>
      <c r="D28" s="13" t="s">
        <v>98</v>
      </c>
      <c r="E28" s="18">
        <v>76</v>
      </c>
      <c r="F28" s="18"/>
      <c r="G28" s="10" t="s">
        <v>8</v>
      </c>
    </row>
    <row r="29" spans="2:7" ht="20.45" customHeight="1">
      <c r="B29" s="10" t="s">
        <v>76</v>
      </c>
      <c r="C29" s="13" t="s">
        <v>46</v>
      </c>
      <c r="D29" s="13" t="s">
        <v>21</v>
      </c>
      <c r="E29" s="17">
        <v>11328233328</v>
      </c>
      <c r="F29" s="26">
        <v>0</v>
      </c>
      <c r="G29" s="10" t="s">
        <v>8</v>
      </c>
    </row>
    <row r="30" spans="2:7">
      <c r="B30" s="10" t="s">
        <v>72</v>
      </c>
      <c r="C30" s="13" t="s">
        <v>73</v>
      </c>
      <c r="D30" s="13" t="s">
        <v>98</v>
      </c>
      <c r="E30" s="18">
        <v>6</v>
      </c>
      <c r="F30" s="18"/>
      <c r="G30" s="10" t="s">
        <v>8</v>
      </c>
    </row>
    <row r="31" spans="2:7">
      <c r="B31" s="10" t="s">
        <v>48</v>
      </c>
      <c r="C31" s="13" t="s">
        <v>47</v>
      </c>
      <c r="D31" s="13" t="s">
        <v>21</v>
      </c>
      <c r="E31" s="18">
        <v>2</v>
      </c>
      <c r="F31" s="18"/>
      <c r="G31" s="10" t="s">
        <v>8</v>
      </c>
    </row>
    <row r="32" spans="2:7">
      <c r="B32" s="10" t="s">
        <v>77</v>
      </c>
      <c r="C32" s="13" t="s">
        <v>78</v>
      </c>
      <c r="D32" s="13" t="s">
        <v>21</v>
      </c>
      <c r="E32" s="17">
        <v>1002930318</v>
      </c>
      <c r="F32" s="18"/>
      <c r="G32" s="10" t="s">
        <v>8</v>
      </c>
    </row>
    <row r="33" spans="2:7">
      <c r="B33" s="10" t="s">
        <v>23</v>
      </c>
      <c r="C33" s="13" t="s">
        <v>22</v>
      </c>
      <c r="D33" s="13" t="s">
        <v>24</v>
      </c>
      <c r="E33" s="17">
        <v>541</v>
      </c>
      <c r="F33" s="25">
        <v>0.02</v>
      </c>
      <c r="G33" s="10" t="s">
        <v>8</v>
      </c>
    </row>
    <row r="34" spans="2:7">
      <c r="B34" s="10" t="s">
        <v>23</v>
      </c>
      <c r="C34" s="13" t="s">
        <v>79</v>
      </c>
      <c r="D34" s="13" t="s">
        <v>24</v>
      </c>
      <c r="E34" s="17">
        <v>1149424978</v>
      </c>
      <c r="F34" s="25">
        <v>0.02</v>
      </c>
      <c r="G34" s="10" t="s">
        <v>8</v>
      </c>
    </row>
    <row r="35" spans="2:7">
      <c r="B35" s="10" t="s">
        <v>57</v>
      </c>
      <c r="C35" s="13" t="s">
        <v>58</v>
      </c>
      <c r="D35" s="13" t="s">
        <v>24</v>
      </c>
      <c r="E35" s="18">
        <v>0</v>
      </c>
      <c r="F35" s="18">
        <v>0</v>
      </c>
      <c r="G35" s="10" t="s">
        <v>8</v>
      </c>
    </row>
    <row r="36" spans="2:7" ht="25.5">
      <c r="B36" s="10" t="s">
        <v>59</v>
      </c>
      <c r="C36" s="13" t="s">
        <v>58</v>
      </c>
      <c r="D36" s="13" t="s">
        <v>24</v>
      </c>
      <c r="E36" s="18">
        <v>1</v>
      </c>
      <c r="F36" s="18">
        <v>0</v>
      </c>
      <c r="G36" s="10" t="s">
        <v>8</v>
      </c>
    </row>
    <row r="37" spans="2:7" ht="25.5">
      <c r="B37" s="10" t="s">
        <v>56</v>
      </c>
      <c r="C37" s="13" t="s">
        <v>54</v>
      </c>
      <c r="D37" s="13" t="s">
        <v>55</v>
      </c>
      <c r="E37" s="18" t="s">
        <v>97</v>
      </c>
      <c r="F37" s="18" t="s">
        <v>96</v>
      </c>
      <c r="G37" s="10" t="s">
        <v>8</v>
      </c>
    </row>
    <row r="38" spans="2:7" ht="25.5">
      <c r="B38" s="10" t="s">
        <v>82</v>
      </c>
      <c r="C38" s="13" t="s">
        <v>83</v>
      </c>
      <c r="D38" s="13" t="s">
        <v>55</v>
      </c>
      <c r="E38" s="18">
        <v>480</v>
      </c>
      <c r="F38" s="18"/>
      <c r="G38" s="10" t="s">
        <v>8</v>
      </c>
    </row>
    <row r="39" spans="2:7" ht="25.5">
      <c r="B39" s="10" t="s">
        <v>84</v>
      </c>
      <c r="C39" s="13" t="s">
        <v>85</v>
      </c>
      <c r="D39" s="13" t="s">
        <v>55</v>
      </c>
      <c r="E39" s="18">
        <v>0</v>
      </c>
      <c r="F39" s="18">
        <v>0</v>
      </c>
      <c r="G39" s="10" t="s">
        <v>8</v>
      </c>
    </row>
    <row r="40" spans="2:7">
      <c r="B40" s="10" t="s">
        <v>81</v>
      </c>
      <c r="C40" s="13" t="s">
        <v>80</v>
      </c>
      <c r="D40" s="13" t="s">
        <v>55</v>
      </c>
      <c r="E40" s="17">
        <v>2471624193</v>
      </c>
      <c r="F40" s="25">
        <v>0.02</v>
      </c>
      <c r="G40" s="10" t="s">
        <v>8</v>
      </c>
    </row>
    <row r="41" spans="2:7" ht="25.5">
      <c r="B41" s="10" t="s">
        <v>28</v>
      </c>
      <c r="C41" s="13" t="s">
        <v>27</v>
      </c>
      <c r="D41" s="13" t="s">
        <v>24</v>
      </c>
      <c r="E41" s="18">
        <v>0</v>
      </c>
      <c r="F41" s="18">
        <v>0</v>
      </c>
      <c r="G41" s="10" t="s">
        <v>8</v>
      </c>
    </row>
    <row r="42" spans="2:7" ht="25.5">
      <c r="B42" s="10" t="s">
        <v>29</v>
      </c>
      <c r="C42" s="13" t="s">
        <v>27</v>
      </c>
      <c r="D42" s="13" t="s">
        <v>30</v>
      </c>
      <c r="E42" s="18">
        <v>0</v>
      </c>
      <c r="F42" s="18">
        <v>0</v>
      </c>
      <c r="G42" s="10" t="s">
        <v>8</v>
      </c>
    </row>
    <row r="43" spans="2:7" ht="25.5">
      <c r="B43" s="10" t="s">
        <v>86</v>
      </c>
      <c r="C43" s="13" t="s">
        <v>87</v>
      </c>
      <c r="D43" s="13" t="s">
        <v>88</v>
      </c>
      <c r="E43" s="17">
        <v>125000000</v>
      </c>
      <c r="F43" s="25">
        <v>0.01</v>
      </c>
      <c r="G43" s="10" t="s">
        <v>8</v>
      </c>
    </row>
    <row r="44" spans="2:7" ht="25.5">
      <c r="B44" s="10" t="s">
        <v>106</v>
      </c>
      <c r="C44" s="13" t="s">
        <v>89</v>
      </c>
      <c r="D44" s="13" t="s">
        <v>68</v>
      </c>
      <c r="E44" s="18">
        <v>0</v>
      </c>
      <c r="F44" s="18">
        <v>0</v>
      </c>
      <c r="G44" s="10" t="s">
        <v>8</v>
      </c>
    </row>
    <row r="45" spans="2:7" ht="25.5">
      <c r="B45" s="10" t="s">
        <v>32</v>
      </c>
      <c r="C45" s="13" t="s">
        <v>33</v>
      </c>
      <c r="D45" s="13" t="s">
        <v>12</v>
      </c>
      <c r="E45" s="18">
        <v>2</v>
      </c>
      <c r="F45" s="18">
        <v>0</v>
      </c>
      <c r="G45" s="10" t="s">
        <v>8</v>
      </c>
    </row>
    <row r="46" spans="2:7" ht="25.5">
      <c r="B46" s="10" t="s">
        <v>35</v>
      </c>
      <c r="C46" s="13" t="s">
        <v>36</v>
      </c>
      <c r="D46" s="13" t="s">
        <v>12</v>
      </c>
      <c r="E46" s="33">
        <v>219267450.80000001</v>
      </c>
      <c r="F46" s="18">
        <v>0</v>
      </c>
      <c r="G46" s="10" t="s">
        <v>8</v>
      </c>
    </row>
    <row r="47" spans="2:7" ht="35.25" customHeight="1">
      <c r="B47" s="10" t="s">
        <v>39</v>
      </c>
      <c r="C47" s="13" t="s">
        <v>38</v>
      </c>
      <c r="D47" s="13" t="s">
        <v>21</v>
      </c>
      <c r="E47" s="18" t="s">
        <v>31</v>
      </c>
      <c r="F47" s="18"/>
      <c r="G47" s="10" t="s">
        <v>8</v>
      </c>
    </row>
    <row r="48" spans="2:7">
      <c r="B48" s="10" t="s">
        <v>39</v>
      </c>
      <c r="C48" s="13" t="s">
        <v>40</v>
      </c>
      <c r="D48" s="13" t="s">
        <v>21</v>
      </c>
      <c r="E48" s="17">
        <v>620577928</v>
      </c>
      <c r="F48" s="25">
        <v>0</v>
      </c>
      <c r="G48" s="10" t="s">
        <v>8</v>
      </c>
    </row>
    <row r="49" spans="2:7" ht="51">
      <c r="B49" s="10" t="s">
        <v>41</v>
      </c>
      <c r="C49" s="13" t="s">
        <v>42</v>
      </c>
      <c r="D49" s="13" t="s">
        <v>21</v>
      </c>
      <c r="E49" s="18" t="s">
        <v>31</v>
      </c>
      <c r="F49" s="25"/>
      <c r="G49" s="10" t="s">
        <v>8</v>
      </c>
    </row>
    <row r="50" spans="2:7">
      <c r="B50" s="10" t="s">
        <v>41</v>
      </c>
      <c r="C50" s="13" t="s">
        <v>43</v>
      </c>
      <c r="D50" s="13" t="s">
        <v>21</v>
      </c>
      <c r="E50" s="17">
        <v>5205054913</v>
      </c>
      <c r="F50" s="25">
        <v>0</v>
      </c>
      <c r="G50" s="10" t="s">
        <v>8</v>
      </c>
    </row>
    <row r="51" spans="2:7">
      <c r="B51" s="12"/>
      <c r="C51" s="12"/>
      <c r="D51" s="24"/>
      <c r="E51" s="19"/>
      <c r="F51" s="19"/>
      <c r="G51" s="12"/>
    </row>
  </sheetData>
  <sheetProtection selectLockedCells="1" selectUnlockedCells="1"/>
  <autoFilter ref="B5:G50" xr:uid="{00000000-0001-0000-0000-000000000000}"/>
  <pageMargins left="0.3" right="0.3" top="0.3" bottom="0.3" header="0" footer="0"/>
  <pageSetup scale="63" fitToHeight="0" orientation="landscape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395EC-4D41-4BD1-8D73-28185A630738}">
  <sheetPr>
    <tabColor theme="3" tint="0.39997558519241921"/>
    <pageSetUpPr fitToPage="1"/>
  </sheetPr>
  <dimension ref="A1:S51"/>
  <sheetViews>
    <sheetView showGridLines="0" tabSelected="1" zoomScale="104" zoomScaleNormal="104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J7" sqref="J7"/>
    </sheetView>
  </sheetViews>
  <sheetFormatPr baseColWidth="10" defaultColWidth="11" defaultRowHeight="15.75"/>
  <cols>
    <col min="1" max="1" width="3.25" customWidth="1"/>
    <col min="2" max="2" width="44.25" customWidth="1"/>
    <col min="3" max="3" width="35.25" customWidth="1"/>
    <col min="4" max="4" width="31.125" style="20" customWidth="1"/>
    <col min="5" max="7" width="14.75" style="14" customWidth="1"/>
    <col min="8" max="9" width="15.375" style="14" customWidth="1"/>
    <col min="10" max="10" width="14.25" customWidth="1"/>
    <col min="11" max="11" width="3.25" customWidth="1"/>
    <col min="12" max="12" width="11.375" bestFit="1" customWidth="1"/>
    <col min="13" max="13" width="25.75" customWidth="1"/>
  </cols>
  <sheetData>
    <row r="1" spans="1:19" ht="45" customHeight="1">
      <c r="A1" s="1"/>
      <c r="B1" s="2" t="s">
        <v>122</v>
      </c>
      <c r="C1" s="2"/>
    </row>
    <row r="2" spans="1:19" s="4" customFormat="1" ht="22.15" customHeight="1">
      <c r="B2" s="9" t="s">
        <v>2</v>
      </c>
      <c r="C2" s="9" t="s">
        <v>1</v>
      </c>
      <c r="D2" s="21"/>
      <c r="E2" s="15"/>
      <c r="F2" s="15"/>
      <c r="G2" s="15"/>
      <c r="H2" s="15"/>
      <c r="I2" s="1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s="4" customFormat="1" ht="53.45" customHeight="1">
      <c r="B3" s="7" t="s">
        <v>3</v>
      </c>
      <c r="C3" s="6" t="s">
        <v>4</v>
      </c>
      <c r="D3" s="21"/>
      <c r="E3" s="15"/>
      <c r="F3" s="15"/>
      <c r="G3" s="15"/>
      <c r="H3" s="15"/>
      <c r="I3" s="1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ht="10.9" customHeight="1">
      <c r="B4" s="3"/>
      <c r="C4" s="3"/>
      <c r="D4" s="22"/>
      <c r="E4" s="16"/>
      <c r="F4" s="16"/>
      <c r="G4" s="16"/>
      <c r="H4" s="16"/>
      <c r="I4" s="16"/>
      <c r="J4" s="3"/>
    </row>
    <row r="5" spans="1:19" ht="49.5" customHeight="1">
      <c r="B5" s="8" t="s">
        <v>0</v>
      </c>
      <c r="C5" s="8" t="s">
        <v>5</v>
      </c>
      <c r="D5" s="23" t="s">
        <v>7</v>
      </c>
      <c r="E5" s="8" t="s">
        <v>113</v>
      </c>
      <c r="F5" s="8" t="s">
        <v>114</v>
      </c>
      <c r="G5" s="8" t="s">
        <v>116</v>
      </c>
      <c r="H5" s="8" t="s">
        <v>110</v>
      </c>
      <c r="I5" s="8" t="s">
        <v>115</v>
      </c>
      <c r="J5" s="8" t="s">
        <v>109</v>
      </c>
    </row>
    <row r="6" spans="1:19" ht="28.5" customHeight="1">
      <c r="B6" s="10" t="s">
        <v>37</v>
      </c>
      <c r="C6" s="10" t="s">
        <v>117</v>
      </c>
      <c r="D6" s="10" t="s">
        <v>9</v>
      </c>
      <c r="E6" s="17">
        <v>0</v>
      </c>
      <c r="F6" s="17">
        <v>0</v>
      </c>
      <c r="G6" s="28">
        <v>0</v>
      </c>
      <c r="H6" s="28">
        <v>0</v>
      </c>
      <c r="I6" s="28">
        <v>0</v>
      </c>
      <c r="J6" s="35">
        <v>0</v>
      </c>
    </row>
    <row r="7" spans="1:19" ht="38.25">
      <c r="B7" s="10" t="s">
        <v>102</v>
      </c>
      <c r="C7" s="10" t="s">
        <v>10</v>
      </c>
      <c r="D7" s="10" t="s">
        <v>12</v>
      </c>
      <c r="E7" s="39">
        <v>3613</v>
      </c>
      <c r="F7" s="39">
        <v>3142</v>
      </c>
      <c r="G7" s="39">
        <v>454</v>
      </c>
      <c r="H7" s="40">
        <v>3116</v>
      </c>
      <c r="I7" s="39">
        <f t="shared" ref="I7:I33" si="0">IF(H7=0,H7,H7-F7)</f>
        <v>-26</v>
      </c>
      <c r="J7" s="35">
        <f t="shared" ref="J7:J41" si="1">+(H7-F7)/F7</f>
        <v>-8.2749840865690635E-3</v>
      </c>
    </row>
    <row r="8" spans="1:19" ht="25.5">
      <c r="B8" s="10" t="s">
        <v>11</v>
      </c>
      <c r="C8" s="10" t="s">
        <v>112</v>
      </c>
      <c r="D8" s="10" t="s">
        <v>12</v>
      </c>
      <c r="E8" s="39">
        <v>150623009299</v>
      </c>
      <c r="F8" s="39">
        <v>95917786437</v>
      </c>
      <c r="G8" s="42">
        <v>0.05</v>
      </c>
      <c r="H8" s="39">
        <v>73360636474</v>
      </c>
      <c r="I8" s="39">
        <f t="shared" si="0"/>
        <v>-22557149963</v>
      </c>
      <c r="J8" s="35">
        <f t="shared" si="1"/>
        <v>-0.23517171111758106</v>
      </c>
    </row>
    <row r="9" spans="1:19" ht="25.5">
      <c r="B9" s="10" t="s">
        <v>93</v>
      </c>
      <c r="C9" s="10" t="s">
        <v>94</v>
      </c>
      <c r="D9" s="10" t="s">
        <v>12</v>
      </c>
      <c r="E9" s="39">
        <v>2</v>
      </c>
      <c r="F9" s="39">
        <v>0</v>
      </c>
      <c r="G9" s="39">
        <v>2</v>
      </c>
      <c r="H9" s="40">
        <v>2</v>
      </c>
      <c r="I9" s="39">
        <f t="shared" si="0"/>
        <v>2</v>
      </c>
      <c r="J9" s="35">
        <v>1</v>
      </c>
    </row>
    <row r="10" spans="1:19" ht="25.5">
      <c r="B10" s="10" t="s">
        <v>14</v>
      </c>
      <c r="C10" s="10" t="s">
        <v>15</v>
      </c>
      <c r="D10" s="10" t="s">
        <v>9</v>
      </c>
      <c r="E10" s="39">
        <v>1</v>
      </c>
      <c r="F10" s="39">
        <v>0</v>
      </c>
      <c r="G10" s="39">
        <v>0</v>
      </c>
      <c r="H10" s="40">
        <v>0</v>
      </c>
      <c r="I10" s="39">
        <f t="shared" si="0"/>
        <v>0</v>
      </c>
      <c r="J10" s="35">
        <f>+(H10-E10)/E10</f>
        <v>-1</v>
      </c>
    </row>
    <row r="11" spans="1:19" ht="25.5">
      <c r="B11" s="10" t="s">
        <v>16</v>
      </c>
      <c r="C11" s="10" t="s">
        <v>108</v>
      </c>
      <c r="D11" s="10" t="s">
        <v>9</v>
      </c>
      <c r="E11" s="36">
        <v>2150</v>
      </c>
      <c r="F11" s="36">
        <v>170</v>
      </c>
      <c r="G11" s="39">
        <v>50</v>
      </c>
      <c r="H11" s="40">
        <v>842</v>
      </c>
      <c r="I11" s="39">
        <f t="shared" si="0"/>
        <v>672</v>
      </c>
      <c r="J11" s="35">
        <f t="shared" si="1"/>
        <v>3.9529411764705884</v>
      </c>
    </row>
    <row r="12" spans="1:19">
      <c r="B12" s="10" t="s">
        <v>16</v>
      </c>
      <c r="C12" s="10" t="s">
        <v>17</v>
      </c>
      <c r="D12" s="10" t="s">
        <v>9</v>
      </c>
      <c r="E12" s="36">
        <v>1970687145</v>
      </c>
      <c r="F12" s="36">
        <v>850465615</v>
      </c>
      <c r="G12" s="41">
        <v>0.02</v>
      </c>
      <c r="H12" s="36">
        <v>1444616570</v>
      </c>
      <c r="I12" s="39">
        <f t="shared" si="0"/>
        <v>594150955</v>
      </c>
      <c r="J12" s="35">
        <f t="shared" si="1"/>
        <v>0.69861843268054991</v>
      </c>
    </row>
    <row r="13" spans="1:19" ht="29.25" customHeight="1">
      <c r="B13" s="10" t="s">
        <v>103</v>
      </c>
      <c r="C13" s="10" t="s">
        <v>104</v>
      </c>
      <c r="D13" s="10" t="s">
        <v>21</v>
      </c>
      <c r="E13" s="36">
        <v>0</v>
      </c>
      <c r="F13" s="36">
        <v>0</v>
      </c>
      <c r="G13" s="37">
        <v>0</v>
      </c>
      <c r="H13" s="38">
        <v>0</v>
      </c>
      <c r="I13" s="39">
        <f t="shared" si="0"/>
        <v>0</v>
      </c>
      <c r="J13" s="35">
        <v>0</v>
      </c>
    </row>
    <row r="14" spans="1:19" ht="19.899999999999999" customHeight="1">
      <c r="B14" s="10" t="s">
        <v>18</v>
      </c>
      <c r="C14" s="10" t="s">
        <v>20</v>
      </c>
      <c r="D14" s="10" t="s">
        <v>21</v>
      </c>
      <c r="E14" s="39">
        <v>2</v>
      </c>
      <c r="F14" s="39">
        <v>2</v>
      </c>
      <c r="G14" s="39">
        <v>0</v>
      </c>
      <c r="H14" s="40">
        <v>16</v>
      </c>
      <c r="I14" s="39">
        <f t="shared" si="0"/>
        <v>14</v>
      </c>
      <c r="J14" s="35">
        <f t="shared" si="1"/>
        <v>7</v>
      </c>
    </row>
    <row r="15" spans="1:19" ht="19.899999999999999" customHeight="1">
      <c r="B15" s="10" t="s">
        <v>18</v>
      </c>
      <c r="C15" s="10" t="s">
        <v>19</v>
      </c>
      <c r="D15" s="10" t="s">
        <v>21</v>
      </c>
      <c r="E15" s="39" t="s">
        <v>97</v>
      </c>
      <c r="F15" s="39" t="s">
        <v>97</v>
      </c>
      <c r="G15" s="39"/>
      <c r="H15" s="40" t="s">
        <v>97</v>
      </c>
      <c r="I15" s="39" t="s">
        <v>111</v>
      </c>
      <c r="J15" s="35" t="s">
        <v>111</v>
      </c>
    </row>
    <row r="16" spans="1:19" ht="27" customHeight="1">
      <c r="B16" s="10" t="s">
        <v>90</v>
      </c>
      <c r="C16" s="10" t="s">
        <v>53</v>
      </c>
      <c r="D16" s="10" t="s">
        <v>21</v>
      </c>
      <c r="E16" s="39">
        <v>0</v>
      </c>
      <c r="F16" s="39">
        <v>0</v>
      </c>
      <c r="G16" s="39">
        <v>0</v>
      </c>
      <c r="H16" s="40">
        <v>0</v>
      </c>
      <c r="I16" s="39">
        <f t="shared" si="0"/>
        <v>0</v>
      </c>
      <c r="J16" s="35">
        <v>0</v>
      </c>
    </row>
    <row r="17" spans="2:10" ht="38.25">
      <c r="B17" s="10" t="s">
        <v>90</v>
      </c>
      <c r="C17" s="10" t="s">
        <v>119</v>
      </c>
      <c r="D17" s="10" t="s">
        <v>21</v>
      </c>
      <c r="E17" s="36">
        <v>6745370295</v>
      </c>
      <c r="F17" s="36">
        <v>4477225425</v>
      </c>
      <c r="G17" s="41">
        <v>0.02</v>
      </c>
      <c r="H17" s="36">
        <v>2694692896</v>
      </c>
      <c r="I17" s="39">
        <f t="shared" si="0"/>
        <v>-1782532529</v>
      </c>
      <c r="J17" s="35">
        <f t="shared" si="1"/>
        <v>-0.39813329903977307</v>
      </c>
    </row>
    <row r="18" spans="2:10" ht="25.5">
      <c r="B18" s="10" t="s">
        <v>50</v>
      </c>
      <c r="C18" s="10" t="s">
        <v>49</v>
      </c>
      <c r="D18" s="10" t="s">
        <v>21</v>
      </c>
      <c r="E18" s="39">
        <v>3176</v>
      </c>
      <c r="F18" s="39">
        <v>1456</v>
      </c>
      <c r="G18" s="39">
        <v>223</v>
      </c>
      <c r="H18" s="40">
        <v>695</v>
      </c>
      <c r="I18" s="39">
        <f t="shared" si="0"/>
        <v>-761</v>
      </c>
      <c r="J18" s="35">
        <f t="shared" si="1"/>
        <v>-0.5226648351648352</v>
      </c>
    </row>
    <row r="19" spans="2:10">
      <c r="B19" s="10" t="s">
        <v>61</v>
      </c>
      <c r="C19" s="10" t="s">
        <v>60</v>
      </c>
      <c r="D19" s="10" t="s">
        <v>100</v>
      </c>
      <c r="E19" s="36">
        <v>12951914164</v>
      </c>
      <c r="F19" s="36">
        <v>5677400526</v>
      </c>
      <c r="G19" s="42">
        <v>5.0000000000000001E-3</v>
      </c>
      <c r="H19" s="36">
        <v>4439259762</v>
      </c>
      <c r="I19" s="39">
        <f t="shared" si="0"/>
        <v>-1238140764</v>
      </c>
      <c r="J19" s="35">
        <f t="shared" si="1"/>
        <v>-0.21808233509858241</v>
      </c>
    </row>
    <row r="20" spans="2:10" ht="25.5">
      <c r="B20" s="10" t="s">
        <v>62</v>
      </c>
      <c r="C20" s="10" t="s">
        <v>63</v>
      </c>
      <c r="D20" s="10" t="s">
        <v>21</v>
      </c>
      <c r="E20" s="39">
        <v>3176</v>
      </c>
      <c r="F20" s="39">
        <v>1456</v>
      </c>
      <c r="G20" s="41">
        <v>1</v>
      </c>
      <c r="H20" s="43">
        <v>695</v>
      </c>
      <c r="I20" s="39">
        <f t="shared" si="0"/>
        <v>-761</v>
      </c>
      <c r="J20" s="35">
        <f t="shared" si="1"/>
        <v>-0.5226648351648352</v>
      </c>
    </row>
    <row r="21" spans="2:10" ht="25.5">
      <c r="B21" s="10" t="s">
        <v>52</v>
      </c>
      <c r="C21" s="10" t="s">
        <v>51</v>
      </c>
      <c r="D21" s="10" t="s">
        <v>21</v>
      </c>
      <c r="E21" s="44">
        <v>2798</v>
      </c>
      <c r="F21" s="44">
        <v>2331</v>
      </c>
      <c r="G21" s="39">
        <v>100</v>
      </c>
      <c r="H21" s="40">
        <v>2014</v>
      </c>
      <c r="I21" s="39">
        <f t="shared" si="0"/>
        <v>-317</v>
      </c>
      <c r="J21" s="35">
        <f t="shared" si="1"/>
        <v>-0.13599313599313601</v>
      </c>
    </row>
    <row r="22" spans="2:10">
      <c r="B22" s="10" t="s">
        <v>64</v>
      </c>
      <c r="C22" s="10" t="s">
        <v>65</v>
      </c>
      <c r="D22" s="10" t="s">
        <v>66</v>
      </c>
      <c r="E22" s="39">
        <v>13746833977</v>
      </c>
      <c r="F22" s="39">
        <v>6354812224</v>
      </c>
      <c r="G22" s="41">
        <v>0.02</v>
      </c>
      <c r="H22" s="39">
        <v>5856135803</v>
      </c>
      <c r="I22" s="39">
        <f t="shared" si="0"/>
        <v>-498676421</v>
      </c>
      <c r="J22" s="35">
        <f t="shared" si="1"/>
        <v>-7.8472251173160701E-2</v>
      </c>
    </row>
    <row r="23" spans="2:10" ht="76.5">
      <c r="B23" s="10" t="s">
        <v>99</v>
      </c>
      <c r="C23" s="10" t="s">
        <v>67</v>
      </c>
      <c r="D23" s="10" t="s">
        <v>68</v>
      </c>
      <c r="E23" s="39">
        <v>0</v>
      </c>
      <c r="F23" s="39">
        <v>0</v>
      </c>
      <c r="G23" s="39">
        <v>0</v>
      </c>
      <c r="H23" s="40">
        <v>0</v>
      </c>
      <c r="I23" s="39">
        <f t="shared" si="0"/>
        <v>0</v>
      </c>
      <c r="J23" s="35">
        <v>0</v>
      </c>
    </row>
    <row r="24" spans="2:10">
      <c r="B24" s="10" t="s">
        <v>105</v>
      </c>
      <c r="C24" s="10" t="s">
        <v>69</v>
      </c>
      <c r="D24" s="10" t="s">
        <v>9</v>
      </c>
      <c r="E24" s="39">
        <v>2</v>
      </c>
      <c r="F24" s="39">
        <v>15</v>
      </c>
      <c r="G24" s="39" t="s">
        <v>95</v>
      </c>
      <c r="H24" s="40">
        <v>12</v>
      </c>
      <c r="I24" s="39">
        <f t="shared" si="0"/>
        <v>-3</v>
      </c>
      <c r="J24" s="35">
        <f t="shared" si="1"/>
        <v>-0.2</v>
      </c>
    </row>
    <row r="25" spans="2:10" ht="25.5">
      <c r="B25" s="10" t="s">
        <v>26</v>
      </c>
      <c r="C25" s="10" t="s">
        <v>25</v>
      </c>
      <c r="D25" s="10" t="s">
        <v>24</v>
      </c>
      <c r="E25" s="39">
        <v>223</v>
      </c>
      <c r="F25" s="39">
        <v>110</v>
      </c>
      <c r="G25" s="41">
        <v>0.01</v>
      </c>
      <c r="H25" s="43">
        <v>65</v>
      </c>
      <c r="I25" s="39">
        <f t="shared" si="0"/>
        <v>-45</v>
      </c>
      <c r="J25" s="35">
        <f t="shared" si="1"/>
        <v>-0.40909090909090912</v>
      </c>
    </row>
    <row r="26" spans="2:10">
      <c r="B26" s="10" t="s">
        <v>70</v>
      </c>
      <c r="C26" s="10" t="s">
        <v>71</v>
      </c>
      <c r="D26" s="10" t="s">
        <v>9</v>
      </c>
      <c r="E26" s="39">
        <v>1467441981</v>
      </c>
      <c r="F26" s="39">
        <v>875876964</v>
      </c>
      <c r="G26" s="41">
        <v>0.02</v>
      </c>
      <c r="H26" s="39">
        <v>470103712</v>
      </c>
      <c r="I26" s="39">
        <f t="shared" si="0"/>
        <v>-405773252</v>
      </c>
      <c r="J26" s="35">
        <f t="shared" si="1"/>
        <v>-0.46327654302825116</v>
      </c>
    </row>
    <row r="27" spans="2:10" ht="51">
      <c r="B27" s="10" t="s">
        <v>45</v>
      </c>
      <c r="C27" s="10" t="s">
        <v>44</v>
      </c>
      <c r="D27" s="10" t="s">
        <v>98</v>
      </c>
      <c r="E27" s="39" t="s">
        <v>97</v>
      </c>
      <c r="F27" s="39" t="s">
        <v>121</v>
      </c>
      <c r="G27" s="39" t="s">
        <v>31</v>
      </c>
      <c r="H27" s="40">
        <v>0</v>
      </c>
      <c r="I27" s="39">
        <f t="shared" si="0"/>
        <v>0</v>
      </c>
      <c r="J27" s="35" t="s">
        <v>111</v>
      </c>
    </row>
    <row r="28" spans="2:10" ht="25.5">
      <c r="B28" s="10" t="s">
        <v>74</v>
      </c>
      <c r="C28" s="10" t="s">
        <v>75</v>
      </c>
      <c r="D28" s="10" t="s">
        <v>98</v>
      </c>
      <c r="E28" s="39">
        <v>76</v>
      </c>
      <c r="F28" s="39">
        <v>0</v>
      </c>
      <c r="G28" s="39">
        <v>0</v>
      </c>
      <c r="H28" s="40">
        <v>0</v>
      </c>
      <c r="I28" s="39">
        <f t="shared" si="0"/>
        <v>0</v>
      </c>
      <c r="J28" s="35">
        <v>0</v>
      </c>
    </row>
    <row r="29" spans="2:10" ht="20.45" customHeight="1">
      <c r="B29" s="10" t="s">
        <v>76</v>
      </c>
      <c r="C29" s="10" t="s">
        <v>46</v>
      </c>
      <c r="D29" s="10" t="s">
        <v>21</v>
      </c>
      <c r="E29" s="39">
        <v>11328233328</v>
      </c>
      <c r="F29" s="39">
        <v>5117662362</v>
      </c>
      <c r="G29" s="41">
        <v>0</v>
      </c>
      <c r="H29" s="39">
        <v>6298567841</v>
      </c>
      <c r="I29" s="39">
        <f t="shared" si="0"/>
        <v>1180905479</v>
      </c>
      <c r="J29" s="35">
        <f t="shared" si="1"/>
        <v>0.23075095531282727</v>
      </c>
    </row>
    <row r="30" spans="2:10">
      <c r="B30" s="10" t="s">
        <v>72</v>
      </c>
      <c r="C30" s="10" t="s">
        <v>73</v>
      </c>
      <c r="D30" s="10" t="s">
        <v>98</v>
      </c>
      <c r="E30" s="39">
        <v>6</v>
      </c>
      <c r="F30" s="39">
        <v>0</v>
      </c>
      <c r="G30" s="39">
        <v>6</v>
      </c>
      <c r="H30" s="40">
        <v>6</v>
      </c>
      <c r="I30" s="39">
        <f t="shared" si="0"/>
        <v>6</v>
      </c>
      <c r="J30" s="35" t="e">
        <f t="shared" si="1"/>
        <v>#DIV/0!</v>
      </c>
    </row>
    <row r="31" spans="2:10">
      <c r="B31" s="10" t="s">
        <v>48</v>
      </c>
      <c r="C31" s="10" t="s">
        <v>47</v>
      </c>
      <c r="D31" s="10" t="s">
        <v>21</v>
      </c>
      <c r="E31" s="39">
        <v>2</v>
      </c>
      <c r="F31" s="39">
        <v>0</v>
      </c>
      <c r="G31" s="39"/>
      <c r="H31" s="40">
        <v>0</v>
      </c>
      <c r="I31" s="39">
        <f t="shared" si="0"/>
        <v>0</v>
      </c>
      <c r="J31" s="35">
        <v>0</v>
      </c>
    </row>
    <row r="32" spans="2:10">
      <c r="B32" s="10" t="s">
        <v>77</v>
      </c>
      <c r="C32" s="10" t="s">
        <v>78</v>
      </c>
      <c r="D32" s="10" t="s">
        <v>21</v>
      </c>
      <c r="E32" s="39">
        <v>1002930318</v>
      </c>
      <c r="F32" s="39">
        <v>782509748</v>
      </c>
      <c r="G32" s="39">
        <v>0</v>
      </c>
      <c r="H32" s="40">
        <v>0</v>
      </c>
      <c r="I32" s="39">
        <f t="shared" si="0"/>
        <v>0</v>
      </c>
      <c r="J32" s="35">
        <f t="shared" si="1"/>
        <v>-1</v>
      </c>
    </row>
    <row r="33" spans="2:10">
      <c r="B33" s="10" t="s">
        <v>23</v>
      </c>
      <c r="C33" s="10" t="s">
        <v>22</v>
      </c>
      <c r="D33" s="10" t="s">
        <v>24</v>
      </c>
      <c r="E33" s="39">
        <v>541</v>
      </c>
      <c r="F33" s="39">
        <v>369</v>
      </c>
      <c r="G33" s="41">
        <v>0.02</v>
      </c>
      <c r="H33" s="43">
        <v>262</v>
      </c>
      <c r="I33" s="39">
        <f t="shared" si="0"/>
        <v>-107</v>
      </c>
      <c r="J33" s="35">
        <f t="shared" si="1"/>
        <v>-0.28997289972899731</v>
      </c>
    </row>
    <row r="34" spans="2:10">
      <c r="B34" s="10" t="s">
        <v>23</v>
      </c>
      <c r="C34" s="10" t="s">
        <v>79</v>
      </c>
      <c r="D34" s="10" t="s">
        <v>24</v>
      </c>
      <c r="E34" s="39">
        <v>1149424978</v>
      </c>
      <c r="F34" s="39">
        <v>6709900</v>
      </c>
      <c r="G34" s="41">
        <v>0.02</v>
      </c>
      <c r="H34" s="39">
        <v>1443185783</v>
      </c>
      <c r="I34" s="39">
        <f>IF(H34=0,H34,H34-F34)</f>
        <v>1436475883</v>
      </c>
      <c r="J34" s="35">
        <f t="shared" si="1"/>
        <v>214.08305384580993</v>
      </c>
    </row>
    <row r="35" spans="2:10">
      <c r="B35" s="10" t="s">
        <v>57</v>
      </c>
      <c r="C35" s="10" t="s">
        <v>58</v>
      </c>
      <c r="D35" s="10" t="s">
        <v>24</v>
      </c>
      <c r="E35" s="39">
        <v>0</v>
      </c>
      <c r="F35" s="39">
        <v>0</v>
      </c>
      <c r="G35" s="39">
        <v>0</v>
      </c>
      <c r="H35" s="40">
        <v>1</v>
      </c>
      <c r="I35" s="39">
        <f t="shared" ref="I35:I50" si="2">IF(H35=0,H35,H35-F35)</f>
        <v>1</v>
      </c>
      <c r="J35" s="35">
        <v>1</v>
      </c>
    </row>
    <row r="36" spans="2:10" ht="25.5">
      <c r="B36" s="10" t="s">
        <v>59</v>
      </c>
      <c r="C36" s="10" t="s">
        <v>58</v>
      </c>
      <c r="D36" s="10" t="s">
        <v>24</v>
      </c>
      <c r="E36" s="39">
        <v>1</v>
      </c>
      <c r="F36" s="39">
        <v>0</v>
      </c>
      <c r="G36" s="39">
        <v>0</v>
      </c>
      <c r="H36" s="40">
        <v>0</v>
      </c>
      <c r="I36" s="39">
        <f t="shared" si="2"/>
        <v>0</v>
      </c>
      <c r="J36" s="35">
        <f t="shared" ref="J36" si="3">+(H36-E36)/E36</f>
        <v>-1</v>
      </c>
    </row>
    <row r="37" spans="2:10" ht="25.5">
      <c r="B37" s="10" t="s">
        <v>56</v>
      </c>
      <c r="C37" s="10" t="s">
        <v>54</v>
      </c>
      <c r="D37" s="10" t="s">
        <v>55</v>
      </c>
      <c r="E37" s="39" t="s">
        <v>97</v>
      </c>
      <c r="F37" s="39" t="s">
        <v>97</v>
      </c>
      <c r="G37" s="39" t="s">
        <v>96</v>
      </c>
      <c r="H37" s="39" t="s">
        <v>96</v>
      </c>
      <c r="I37" s="39" t="s">
        <v>111</v>
      </c>
      <c r="J37" s="35" t="s">
        <v>111</v>
      </c>
    </row>
    <row r="38" spans="2:10" ht="25.5">
      <c r="B38" s="10" t="s">
        <v>82</v>
      </c>
      <c r="C38" s="10" t="s">
        <v>83</v>
      </c>
      <c r="D38" s="10" t="s">
        <v>55</v>
      </c>
      <c r="E38" s="17">
        <v>480</v>
      </c>
      <c r="F38" s="17">
        <v>0</v>
      </c>
      <c r="G38" s="17"/>
      <c r="H38" s="34">
        <v>0</v>
      </c>
      <c r="I38" s="17">
        <v>0</v>
      </c>
      <c r="J38" s="35">
        <v>0</v>
      </c>
    </row>
    <row r="39" spans="2:10" ht="25.5">
      <c r="B39" s="10" t="s">
        <v>84</v>
      </c>
      <c r="C39" s="10" t="s">
        <v>85</v>
      </c>
      <c r="D39" s="10" t="s">
        <v>55</v>
      </c>
      <c r="E39" s="39">
        <v>0</v>
      </c>
      <c r="F39" s="39">
        <v>0</v>
      </c>
      <c r="G39" s="39">
        <v>0</v>
      </c>
      <c r="H39" s="40">
        <v>0</v>
      </c>
      <c r="I39" s="39">
        <f t="shared" si="2"/>
        <v>0</v>
      </c>
      <c r="J39" s="35">
        <v>0</v>
      </c>
    </row>
    <row r="40" spans="2:10">
      <c r="B40" s="10" t="s">
        <v>81</v>
      </c>
      <c r="C40" s="10" t="s">
        <v>80</v>
      </c>
      <c r="D40" s="10" t="s">
        <v>55</v>
      </c>
      <c r="E40" s="39">
        <v>2471624193</v>
      </c>
      <c r="F40" s="39">
        <v>1008230307</v>
      </c>
      <c r="G40" s="41">
        <v>0.02</v>
      </c>
      <c r="H40" s="39">
        <v>1271580784</v>
      </c>
      <c r="I40" s="39">
        <f t="shared" si="2"/>
        <v>263350477</v>
      </c>
      <c r="J40" s="35">
        <f t="shared" si="1"/>
        <v>0.26120071492752694</v>
      </c>
    </row>
    <row r="41" spans="2:10" ht="25.5">
      <c r="B41" s="10" t="s">
        <v>28</v>
      </c>
      <c r="C41" s="10" t="s">
        <v>120</v>
      </c>
      <c r="D41" s="10" t="s">
        <v>24</v>
      </c>
      <c r="E41" s="39">
        <v>125000000</v>
      </c>
      <c r="F41" s="39">
        <v>125000000</v>
      </c>
      <c r="G41" s="39">
        <v>0</v>
      </c>
      <c r="H41" s="39">
        <v>10000000</v>
      </c>
      <c r="I41" s="39">
        <f t="shared" si="2"/>
        <v>-115000000</v>
      </c>
      <c r="J41" s="35">
        <f t="shared" si="1"/>
        <v>-0.92</v>
      </c>
    </row>
    <row r="42" spans="2:10" ht="25.5">
      <c r="B42" s="10" t="s">
        <v>29</v>
      </c>
      <c r="C42" s="10" t="s">
        <v>27</v>
      </c>
      <c r="D42" s="10" t="s">
        <v>30</v>
      </c>
      <c r="E42" s="39">
        <v>0</v>
      </c>
      <c r="F42" s="39">
        <v>0</v>
      </c>
      <c r="G42" s="39">
        <v>0</v>
      </c>
      <c r="H42" s="40">
        <v>0</v>
      </c>
      <c r="I42" s="39">
        <f t="shared" si="2"/>
        <v>0</v>
      </c>
      <c r="J42" s="35">
        <v>0</v>
      </c>
    </row>
    <row r="43" spans="2:10" ht="25.5">
      <c r="B43" s="10" t="s">
        <v>86</v>
      </c>
      <c r="C43" s="10" t="s">
        <v>87</v>
      </c>
      <c r="D43" s="10" t="s">
        <v>88</v>
      </c>
      <c r="E43" s="39">
        <v>125000000</v>
      </c>
      <c r="F43" s="39">
        <v>0</v>
      </c>
      <c r="G43" s="41">
        <v>0.01</v>
      </c>
      <c r="H43" s="43">
        <v>0</v>
      </c>
      <c r="I43" s="39">
        <f t="shared" si="2"/>
        <v>0</v>
      </c>
      <c r="J43" s="35">
        <f t="shared" ref="J43" si="4">+(H43-E43)/E43</f>
        <v>-1</v>
      </c>
    </row>
    <row r="44" spans="2:10" ht="27.75" customHeight="1">
      <c r="B44" s="10" t="s">
        <v>106</v>
      </c>
      <c r="C44" s="10" t="s">
        <v>118</v>
      </c>
      <c r="D44" s="10" t="s">
        <v>68</v>
      </c>
      <c r="E44" s="39">
        <v>0</v>
      </c>
      <c r="F44" s="39">
        <v>0</v>
      </c>
      <c r="G44" s="39">
        <v>0</v>
      </c>
      <c r="H44" s="40">
        <v>0</v>
      </c>
      <c r="I44" s="39">
        <f t="shared" si="2"/>
        <v>0</v>
      </c>
      <c r="J44" s="35">
        <v>0</v>
      </c>
    </row>
    <row r="45" spans="2:10" ht="25.5">
      <c r="B45" s="10" t="s">
        <v>32</v>
      </c>
      <c r="C45" s="10" t="s">
        <v>33</v>
      </c>
      <c r="D45" s="10" t="s">
        <v>12</v>
      </c>
      <c r="E45" s="39">
        <v>2</v>
      </c>
      <c r="F45" s="39">
        <v>0</v>
      </c>
      <c r="G45" s="39">
        <v>0</v>
      </c>
      <c r="H45" s="40">
        <v>0</v>
      </c>
      <c r="I45" s="39">
        <f t="shared" si="2"/>
        <v>0</v>
      </c>
      <c r="J45" s="35">
        <v>0</v>
      </c>
    </row>
    <row r="46" spans="2:10" ht="25.5">
      <c r="B46" s="10" t="s">
        <v>35</v>
      </c>
      <c r="C46" s="10" t="s">
        <v>36</v>
      </c>
      <c r="D46" s="10" t="s">
        <v>12</v>
      </c>
      <c r="E46" s="45">
        <v>219267450.80000001</v>
      </c>
      <c r="F46" s="45">
        <v>0</v>
      </c>
      <c r="G46" s="39">
        <v>0</v>
      </c>
      <c r="H46" s="40">
        <v>0</v>
      </c>
      <c r="I46" s="39">
        <f t="shared" si="2"/>
        <v>0</v>
      </c>
      <c r="J46" s="35">
        <v>0</v>
      </c>
    </row>
    <row r="47" spans="2:10" ht="35.25" customHeight="1">
      <c r="B47" s="10" t="s">
        <v>39</v>
      </c>
      <c r="C47" s="10" t="s">
        <v>38</v>
      </c>
      <c r="D47" s="10" t="s">
        <v>21</v>
      </c>
      <c r="E47" s="39" t="s">
        <v>31</v>
      </c>
      <c r="F47" s="39" t="s">
        <v>121</v>
      </c>
      <c r="G47" s="39"/>
      <c r="H47" s="39" t="s">
        <v>31</v>
      </c>
      <c r="I47" s="39" t="s">
        <v>111</v>
      </c>
      <c r="J47" s="35" t="s">
        <v>111</v>
      </c>
    </row>
    <row r="48" spans="2:10">
      <c r="B48" s="10" t="s">
        <v>39</v>
      </c>
      <c r="C48" s="10" t="s">
        <v>40</v>
      </c>
      <c r="D48" s="10" t="s">
        <v>21</v>
      </c>
      <c r="E48" s="39">
        <v>620577928</v>
      </c>
      <c r="F48" s="39">
        <v>249243218</v>
      </c>
      <c r="G48" s="41">
        <v>0</v>
      </c>
      <c r="H48" s="39">
        <v>259342491</v>
      </c>
      <c r="I48" s="39">
        <f t="shared" si="2"/>
        <v>10099273</v>
      </c>
      <c r="J48" s="35">
        <f>+(H48-F48)/F48</f>
        <v>4.0519750471204395E-2</v>
      </c>
    </row>
    <row r="49" spans="2:10" ht="51">
      <c r="B49" s="10" t="s">
        <v>41</v>
      </c>
      <c r="C49" s="10" t="s">
        <v>42</v>
      </c>
      <c r="D49" s="10" t="s">
        <v>21</v>
      </c>
      <c r="E49" s="39" t="s">
        <v>31</v>
      </c>
      <c r="F49" s="39" t="s">
        <v>121</v>
      </c>
      <c r="G49" s="41"/>
      <c r="H49" s="43" t="s">
        <v>31</v>
      </c>
      <c r="I49" s="39" t="s">
        <v>111</v>
      </c>
      <c r="J49" s="35" t="s">
        <v>111</v>
      </c>
    </row>
    <row r="50" spans="2:10">
      <c r="B50" s="10" t="s">
        <v>41</v>
      </c>
      <c r="C50" s="10" t="s">
        <v>43</v>
      </c>
      <c r="D50" s="10" t="s">
        <v>21</v>
      </c>
      <c r="E50" s="39">
        <v>5205054913</v>
      </c>
      <c r="F50" s="39">
        <v>2580821850</v>
      </c>
      <c r="G50" s="41">
        <v>0</v>
      </c>
      <c r="H50" s="39">
        <v>2505985134</v>
      </c>
      <c r="I50" s="39">
        <f t="shared" si="2"/>
        <v>-74836716</v>
      </c>
      <c r="J50" s="35">
        <f t="shared" ref="J50" si="5">+(H50-F50)/F50</f>
        <v>-2.8997242099449833E-2</v>
      </c>
    </row>
    <row r="51" spans="2:10">
      <c r="B51" s="12"/>
      <c r="C51" s="12"/>
      <c r="D51" s="24"/>
      <c r="E51" s="19"/>
      <c r="F51" s="19"/>
      <c r="G51" s="19"/>
      <c r="H51" s="19"/>
      <c r="I51" s="19"/>
      <c r="J51" s="12"/>
    </row>
  </sheetData>
  <sheetProtection algorithmName="SHA-512" hashValue="LrO3xsnJs38vd43cZjf1/N+n3pK70opzrrUTqbnOUXBk+xAfOfx8f6mxqVxfPgnBl9R8Rfp+4pxKj3QOQ8o7Xw==" saltValue="DfVv+e3iuU7Ql5Zjv42cDw==" spinCount="100000" sheet="1" objects="1" scenarios="1"/>
  <autoFilter ref="B5:J50" xr:uid="{00000000-0001-0000-0000-000000000000}"/>
  <pageMargins left="0.3" right="0.3" top="0.3" bottom="0.3" header="0" footer="0"/>
  <pageSetup scale="63" fitToHeight="0" orientation="landscape" horizontalDpi="4294967292" verticalDpi="4294967292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2EB5604746D14ABC3A81320A325D61" ma:contentTypeVersion="18" ma:contentTypeDescription="Crear nuevo documento." ma:contentTypeScope="" ma:versionID="af0711c705824e1a0f5f74482deb88cc">
  <xsd:schema xmlns:xsd="http://www.w3.org/2001/XMLSchema" xmlns:xs="http://www.w3.org/2001/XMLSchema" xmlns:p="http://schemas.microsoft.com/office/2006/metadata/properties" xmlns:ns3="dec09d6d-8da3-4f00-929c-ae7cc05a63ef" xmlns:ns4="23dc3f00-3980-45e9-980f-dc5fa5abfdf6" targetNamespace="http://schemas.microsoft.com/office/2006/metadata/properties" ma:root="true" ma:fieldsID="b5d307d736f5a4c45fd82d52934d6051" ns3:_="" ns4:_="">
    <xsd:import namespace="dec09d6d-8da3-4f00-929c-ae7cc05a63ef"/>
    <xsd:import namespace="23dc3f00-3980-45e9-980f-dc5fa5abfdf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c09d6d-8da3-4f00-929c-ae7cc05a63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dc3f00-3980-45e9-980f-dc5fa5abfdf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ec09d6d-8da3-4f00-929c-ae7cc05a63ef" xsi:nil="true"/>
  </documentManagement>
</p:properties>
</file>

<file path=customXml/itemProps1.xml><?xml version="1.0" encoding="utf-8"?>
<ds:datastoreItem xmlns:ds="http://schemas.openxmlformats.org/officeDocument/2006/customXml" ds:itemID="{BD3F2825-0188-482A-AB1B-2CACC1F8B8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74A619-8B05-45A6-9B26-E34489C1DF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c09d6d-8da3-4f00-929c-ae7cc05a63ef"/>
    <ds:schemaRef ds:uri="23dc3f00-3980-45e9-980f-dc5fa5abfd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50290B-8FC3-40B6-B515-861B509CED43}">
  <ds:schemaRefs>
    <ds:schemaRef ds:uri="http://www.w3.org/XML/1998/namespace"/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3dc3f00-3980-45e9-980f-dc5fa5abfdf6"/>
    <ds:schemaRef ds:uri="dec09d6d-8da3-4f00-929c-ae7cc05a63e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Plan de Austeridad 2026</vt:lpstr>
      <vt:lpstr>Informe Plan de Austeridad 2026</vt:lpstr>
      <vt:lpstr>'Informe Plan de Austeridad 2026'!Área_de_impresión</vt:lpstr>
      <vt:lpstr>'Plan de Austeridad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ragaz</dc:creator>
  <cp:lastModifiedBy>Carlos Arturo Torres Sanabria</cp:lastModifiedBy>
  <cp:lastPrinted>2025-02-18T19:11:16Z</cp:lastPrinted>
  <dcterms:created xsi:type="dcterms:W3CDTF">2015-07-29T22:22:02Z</dcterms:created>
  <dcterms:modified xsi:type="dcterms:W3CDTF">2026-08-21T13:37:36Z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0x010100A02EB5604746D14ABC3A81320A325D61</vt:lpwstr>
  </property>
</Properties>
</file>