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aoti-my.sharepoint.com/personal/carlos_torres_ica_gov_co/Documents/Escritorio/"/>
    </mc:Choice>
  </mc:AlternateContent>
  <workbookProtection workbookAlgorithmName="SHA-512" workbookHashValue="PvIvE0mdoadvodl8druq5jamOy13lsNTPEqG/x3R/asju3c7NUEk6U3xq1bLIKK5CKAKgAdhlDzrd457Qa9P2A==" workbookSaltValue="jb92pXRwy+o71tR5rshQ4g==" workbookSpinCount="100000" lockStructure="1"/>
  <bookViews>
    <workbookView xWindow="-120" yWindow="-120" windowWidth="20736" windowHeight="11040"/>
  </bookViews>
  <sheets>
    <sheet name="Plan de Acción 2024" sheetId="1" r:id="rId1"/>
  </sheets>
  <definedNames>
    <definedName name="_xlnm._FilterDatabase" localSheetId="0" hidden="1">'Plan de Acción 2024'!$A$3:$M$123</definedName>
    <definedName name="Code">#REF!</definedName>
    <definedName name="secores">#REF!</definedName>
    <definedName name="SECTORES">#REF!</definedName>
    <definedName name="UNIDAD_DE_MEDIDA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3" i="1" l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1" i="1"/>
  <c r="E12" i="1"/>
  <c r="I12" i="1"/>
  <c r="I11" i="1"/>
  <c r="I113" i="1"/>
  <c r="J113" i="1" s="1"/>
  <c r="I119" i="1"/>
  <c r="J119" i="1" s="1"/>
  <c r="I118" i="1"/>
  <c r="J118" i="1" s="1"/>
  <c r="I112" i="1"/>
  <c r="J112" i="1" s="1"/>
  <c r="I107" i="1"/>
  <c r="J107" i="1" s="1"/>
  <c r="I57" i="1"/>
  <c r="J57" i="1" s="1"/>
  <c r="I56" i="1"/>
  <c r="J56" i="1" s="1"/>
  <c r="I54" i="1"/>
  <c r="J54" i="1" s="1"/>
  <c r="I30" i="1" l="1"/>
  <c r="J30" i="1" s="1"/>
  <c r="I29" i="1"/>
  <c r="I41" i="1" l="1"/>
  <c r="I121" i="1" l="1"/>
  <c r="J121" i="1" s="1"/>
  <c r="I122" i="1"/>
  <c r="J122" i="1" s="1"/>
  <c r="I90" i="1"/>
  <c r="J90" i="1" s="1"/>
  <c r="I108" i="1" l="1"/>
  <c r="J108" i="1" s="1"/>
  <c r="I105" i="1"/>
  <c r="J105" i="1" s="1"/>
  <c r="I104" i="1"/>
  <c r="J104" i="1" s="1"/>
  <c r="I103" i="1"/>
  <c r="J103" i="1" s="1"/>
  <c r="I89" i="1"/>
  <c r="J89" i="1" s="1"/>
  <c r="I68" i="1"/>
  <c r="J68" i="1" s="1"/>
  <c r="I65" i="1"/>
  <c r="J65" i="1" s="1"/>
  <c r="J11" i="1" l="1"/>
  <c r="I101" i="1"/>
  <c r="J101" i="1" s="1"/>
  <c r="I102" i="1"/>
  <c r="J102" i="1" s="1"/>
  <c r="I100" i="1"/>
  <c r="J100" i="1" s="1"/>
  <c r="I106" i="1" l="1"/>
  <c r="J106" i="1" s="1"/>
  <c r="I117" i="1"/>
  <c r="J117" i="1" s="1"/>
  <c r="I87" i="1"/>
  <c r="J87" i="1" s="1"/>
  <c r="I116" i="1"/>
  <c r="J116" i="1" s="1"/>
  <c r="I64" i="1"/>
  <c r="J64" i="1" s="1"/>
  <c r="I115" i="1"/>
  <c r="J115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111" i="1"/>
  <c r="J111" i="1" s="1"/>
  <c r="I110" i="1"/>
  <c r="J110" i="1" s="1"/>
  <c r="I109" i="1"/>
  <c r="J109" i="1" s="1"/>
  <c r="I63" i="1"/>
  <c r="J63" i="1" s="1"/>
  <c r="I62" i="1"/>
  <c r="J62" i="1" s="1"/>
  <c r="I61" i="1"/>
  <c r="J61" i="1" s="1"/>
  <c r="I123" i="1"/>
  <c r="J123" i="1" s="1"/>
  <c r="I58" i="1"/>
  <c r="J58" i="1" s="1"/>
  <c r="I60" i="1"/>
  <c r="J60" i="1" s="1"/>
  <c r="I59" i="1"/>
  <c r="J59" i="1" s="1"/>
  <c r="I86" i="1"/>
  <c r="J86" i="1" s="1"/>
  <c r="I50" i="1"/>
  <c r="J50" i="1" s="1"/>
  <c r="I53" i="1"/>
  <c r="J53" i="1" s="1"/>
  <c r="I49" i="1"/>
  <c r="J49" i="1" s="1"/>
  <c r="I120" i="1"/>
  <c r="J120" i="1" s="1"/>
  <c r="I46" i="1"/>
  <c r="J46" i="1" s="1"/>
  <c r="I45" i="1"/>
  <c r="J45" i="1" s="1"/>
  <c r="I44" i="1"/>
  <c r="J44" i="1" s="1"/>
  <c r="I43" i="1"/>
  <c r="J43" i="1" s="1"/>
  <c r="I42" i="1"/>
  <c r="J42" i="1" s="1"/>
  <c r="J41" i="1"/>
  <c r="I5" i="1"/>
  <c r="J5" i="1" s="1"/>
  <c r="I6" i="1"/>
  <c r="J6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J29" i="1"/>
  <c r="I28" i="1"/>
  <c r="J28" i="1" s="1"/>
  <c r="I27" i="1"/>
  <c r="J27" i="1" s="1"/>
  <c r="I26" i="1"/>
  <c r="J26" i="1" s="1"/>
  <c r="I17" i="1"/>
  <c r="J17" i="1" s="1"/>
  <c r="I16" i="1"/>
  <c r="J16" i="1" s="1"/>
  <c r="I15" i="1"/>
  <c r="J15" i="1" s="1"/>
  <c r="I14" i="1"/>
  <c r="J14" i="1" s="1"/>
  <c r="I13" i="1"/>
  <c r="J13" i="1" s="1"/>
  <c r="J12" i="1"/>
  <c r="I52" i="1"/>
  <c r="J52" i="1" s="1"/>
  <c r="I51" i="1"/>
  <c r="J51" i="1" s="1"/>
  <c r="I9" i="1"/>
  <c r="J9" i="1" s="1"/>
  <c r="I22" i="1"/>
  <c r="J22" i="1" s="1"/>
  <c r="I67" i="1"/>
  <c r="J67" i="1" s="1"/>
  <c r="I21" i="1"/>
  <c r="J21" i="1" s="1"/>
  <c r="I93" i="1"/>
  <c r="J93" i="1" s="1"/>
  <c r="I92" i="1"/>
  <c r="J92" i="1" s="1"/>
  <c r="I91" i="1"/>
  <c r="J91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25" i="1"/>
  <c r="J25" i="1" s="1"/>
  <c r="I66" i="1"/>
  <c r="J66" i="1" s="1"/>
  <c r="I24" i="1"/>
  <c r="J24" i="1" s="1"/>
  <c r="I23" i="1"/>
  <c r="J23" i="1" s="1"/>
  <c r="I20" i="1"/>
  <c r="J20" i="1" s="1"/>
  <c r="I19" i="1"/>
  <c r="J19" i="1" s="1"/>
  <c r="I18" i="1"/>
  <c r="J18" i="1" s="1"/>
  <c r="I10" i="1"/>
  <c r="J10" i="1" s="1"/>
  <c r="I8" i="1"/>
  <c r="J8" i="1" s="1"/>
  <c r="I40" i="1"/>
  <c r="J40" i="1" s="1"/>
  <c r="I114" i="1"/>
  <c r="J114" i="1" s="1"/>
  <c r="I55" i="1"/>
  <c r="J55" i="1" s="1"/>
  <c r="I48" i="1"/>
  <c r="J48" i="1" s="1"/>
  <c r="I7" i="1"/>
  <c r="J7" i="1" s="1"/>
  <c r="I88" i="1"/>
  <c r="J88" i="1" s="1"/>
  <c r="I47" i="1"/>
  <c r="J47" i="1" s="1"/>
</calcChain>
</file>

<file path=xl/sharedStrings.xml><?xml version="1.0" encoding="utf-8"?>
<sst xmlns="http://schemas.openxmlformats.org/spreadsheetml/2006/main" count="846" uniqueCount="314">
  <si>
    <t>PRODUCTO</t>
  </si>
  <si>
    <t>ALIAS (identificación)</t>
  </si>
  <si>
    <t>VARIABLE/ INDICADOR</t>
  </si>
  <si>
    <t>PLAN ASOCIADO (Tipo de indicador)</t>
  </si>
  <si>
    <t>CÓDIGO</t>
  </si>
  <si>
    <t>FORMULA DE CALCULO</t>
  </si>
  <si>
    <t>RESPONSABLE REPORTE MANUAL</t>
  </si>
  <si>
    <t>OFN</t>
  </si>
  <si>
    <t>SECC</t>
  </si>
  <si>
    <t>01. Documentos de lineamientos Técnicos</t>
  </si>
  <si>
    <t>X</t>
  </si>
  <si>
    <t>IND_SPA_CON_P001_S00_V01</t>
  </si>
  <si>
    <t>IND_SPV_CON_P001_S00_V01</t>
  </si>
  <si>
    <t>02. Documentos Normativos</t>
  </si>
  <si>
    <t>IND_SRS_CON_P002_S00_V01</t>
  </si>
  <si>
    <t>IND_SAD_CON_P003_S00_V01</t>
  </si>
  <si>
    <t>IND_SAD_CON_P007_S00_V01</t>
  </si>
  <si>
    <t>11. Sedes adecuadas</t>
  </si>
  <si>
    <t>IND_SAF_CON_P011_S00_V01</t>
  </si>
  <si>
    <t>17. Servicio de trazabilidad animal implementados</t>
  </si>
  <si>
    <t>IND_SPA_CON_P017_S00_V01</t>
  </si>
  <si>
    <t>IND_SAD_CON_P018_S00_V01</t>
  </si>
  <si>
    <t>22. Servicio de certificación en normas de Buenas Prácticas de Manufactura - BPM</t>
  </si>
  <si>
    <t>IND_SPA_CON_P022_S00_V01</t>
  </si>
  <si>
    <t>24. Servicio de control a la movilización de animales</t>
  </si>
  <si>
    <t>IND_SPA_CON_P024_S00_V01</t>
  </si>
  <si>
    <t>IND_SPA_CON_P024_S01_V03</t>
  </si>
  <si>
    <t>IND_SPA_CON_P024_S01_V04</t>
  </si>
  <si>
    <t>26. Servicio de control y certificación a las importaciones de productos agropecuarios</t>
  </si>
  <si>
    <t>IND_SPF_CON_P026_S00_V01</t>
  </si>
  <si>
    <t>IND_SPF_CON_P026_S01_V01</t>
  </si>
  <si>
    <t>IND_SPF_CON_P026_S01_V02</t>
  </si>
  <si>
    <t>27. Servicio de divulgación del riesgo sanitario y fitosanitario</t>
  </si>
  <si>
    <t>IND_OAC_CON_P027_S00_V01</t>
  </si>
  <si>
    <t>37. Servicio de registro a productores y predios agropecuarios</t>
  </si>
  <si>
    <t>IND_SPV_CON_P037_S00_V11</t>
  </si>
  <si>
    <t>IND_SPV_CON_P037_S00_V07</t>
  </si>
  <si>
    <t>IND_SPV_CON_P037_S00_V09</t>
  </si>
  <si>
    <t>IND_SPV_CON_P037_S00_V10</t>
  </si>
  <si>
    <t>IND_SPV_CON_P037_S00_V13</t>
  </si>
  <si>
    <t>IND_SPV_CON_P037_S00_V14</t>
  </si>
  <si>
    <t>IND_SPV_CON_P037_S00_V21</t>
  </si>
  <si>
    <t>IND_SPV_CON_P037_S00_V02</t>
  </si>
  <si>
    <t>IND_SPV_CON_P037_S00_V04</t>
  </si>
  <si>
    <t>IND_SPV_CON_P037_S00_V06</t>
  </si>
  <si>
    <t>44. Servicio de control y certificación a las exportaciones de productos agropecuarios</t>
  </si>
  <si>
    <t>IND_SPF_CON_P044_S00_V01</t>
  </si>
  <si>
    <t>IND_SPF_CON_P044_S01_V01</t>
  </si>
  <si>
    <t>IND_SPF_CON_P044_S01_V02</t>
  </si>
  <si>
    <t>45. Servicio de certificación en Buenas Prácticas Agropecuarias</t>
  </si>
  <si>
    <t>IND_SPA_CON_P045_S01_V01</t>
  </si>
  <si>
    <t>IND_SPV_CON_P045_S02_V08</t>
  </si>
  <si>
    <t>45.09.02.08 Certificado de Buenas Practicas Agricolas Homologados por el ICA Acumulado</t>
  </si>
  <si>
    <t>IND_SPV_CON_P045_S02_V09</t>
  </si>
  <si>
    <t>45.09.02.09 Certificado de Buenas Prácticas Agricolas expedidos por el ICA resultado de convenio Acumulado</t>
  </si>
  <si>
    <t>46. Servicio de autorizaciones sanitarias y de inocuidad</t>
  </si>
  <si>
    <t>IND_SPA_CON_P046_S00_V05</t>
  </si>
  <si>
    <t>IND_SPA_CON_P046_S00_V01</t>
  </si>
  <si>
    <t>47. Servicio de certificaciones sanitarias</t>
  </si>
  <si>
    <t>IND_SPA_CON_P047_S00_V01</t>
  </si>
  <si>
    <t>IND_SPA_CON_P047_S01_V03</t>
  </si>
  <si>
    <t>IND_SPA_CON_P047_S02_V20</t>
  </si>
  <si>
    <t>IND_SPA_CON_P047_S04_V01</t>
  </si>
  <si>
    <t>IND_SPA_CON_P047_S06_V05</t>
  </si>
  <si>
    <t>IND_SPA_CON_P047_S07_V01</t>
  </si>
  <si>
    <t>IND_SPA_OFN_P047_S07_V02</t>
  </si>
  <si>
    <t>47.08.07.02 Compartimientos certificados como libre de Enfermedades aviares (Newcastle-Influenza Aviar) Acumulado Oficinas Nacionales</t>
  </si>
  <si>
    <t>48. Servicio de Registro empresas productoras_ importadoras y comercializadoras insumos veterinarios</t>
  </si>
  <si>
    <t>IND_SPA_CON_P048_S01_V01</t>
  </si>
  <si>
    <t>IND_SPA_OFN_P048_S01_V06</t>
  </si>
  <si>
    <t>IND_SPA_OFN_P048_S01_V07</t>
  </si>
  <si>
    <t>48.08.01.07 Registro de fabricantes e importadores de alimentos para animales. Acumulado Oficinas Nacionales</t>
  </si>
  <si>
    <t>SPA_OFN_P048_S02_V01</t>
  </si>
  <si>
    <t>48.08.02.01 Nuevos registros de comercializadores de insumos veterinarios Oficinas Nacionales</t>
  </si>
  <si>
    <t>49. Servicio de Registro_ inspección_ vigilancia y control_ y uso seguro de insumos veterinarios</t>
  </si>
  <si>
    <t>IND_SPA_CON_P049_S00_V03</t>
  </si>
  <si>
    <t>IND_SPA_OFN_P049_S00_V48</t>
  </si>
  <si>
    <t>49.08.00.48 Licencias de venta modificadas de alimentos para animales expedidas Acumulado Oficinas Nacionales</t>
  </si>
  <si>
    <t>IND_SPA_OFN_P049_S00_V57</t>
  </si>
  <si>
    <t>49.08.00.57 Licencias de venta de material genético modificadas Acumulado Oficinas Nacionales</t>
  </si>
  <si>
    <t>IND_SPA_OFN_P049_S00_V58</t>
  </si>
  <si>
    <t>49.08.00.58 Licencias modificadas de medicamentos y biológicos Acumulado Oficinas Nacionales</t>
  </si>
  <si>
    <t>IND_SPA_OFN_P049_S00_V05</t>
  </si>
  <si>
    <t>49.08.00.05 Planes nacionales subsectoriales de vigilancia y control ejecutados en la producción primaria acumulado Oficinas Nacionales</t>
  </si>
  <si>
    <t>IND_SPA_OFN_P049_S00_V01</t>
  </si>
  <si>
    <t>49.08.00.01 Licencias nuevas expedidas acumulado Oficinas Nacionales</t>
  </si>
  <si>
    <t>IND_SPA_OFN_P049_S00_V53</t>
  </si>
  <si>
    <t>49.08.00.53 Licencias de venta de material genético emitidas Acumulado Oficinas Nacionales</t>
  </si>
  <si>
    <t>IND_SPA_OFN_P049_S00_V55</t>
  </si>
  <si>
    <t>49.08.00.55 Licencias nuevas expedidas de alimentos para animales acumulado Oficinas Nacionales</t>
  </si>
  <si>
    <t>IND_SPA_OFN_P049_S00_V56</t>
  </si>
  <si>
    <t>49.08.00.56 Licencias nuevas expedidas de medicamentos y biológicos Acumulado Oficinas Nacionales</t>
  </si>
  <si>
    <t>50. Servicio de prevención y control de enfermedades</t>
  </si>
  <si>
    <t>IND_SPA_CON_P050_S00_V01</t>
  </si>
  <si>
    <t>IND_SPA_CON_P050_S00_V03</t>
  </si>
  <si>
    <t>51. Servicio de Vigilancia Epidemiológica Veterinaria</t>
  </si>
  <si>
    <t>IND_SPA_CON_P051_S00_V09</t>
  </si>
  <si>
    <t>IND_SPA_OFN_P051_S00_V17</t>
  </si>
  <si>
    <t>51.08.00.17 Estudios de Prevalencia -Newcastle Acumulado Oficinas Nacionales</t>
  </si>
  <si>
    <t>IND_SPA_OFN_P051_S00_V18</t>
  </si>
  <si>
    <t>51.08.00.18 Estudio de Ausencia- Fiebre Aftosa-Influenza Aviar-PPC Acumulado Oficinas Nacionales</t>
  </si>
  <si>
    <t>IND_SPA_CON_P051_S00_V03</t>
  </si>
  <si>
    <t>IND_SPA_CON_P051_S00_V01</t>
  </si>
  <si>
    <t>IND_SPA_CON_P051_S00_V02</t>
  </si>
  <si>
    <t>52. Servicio de Gestión Documental</t>
  </si>
  <si>
    <t>IND_SAF_CON_P052_S00_V05</t>
  </si>
  <si>
    <t>IND_SAF_CON_P052_S00_V01</t>
  </si>
  <si>
    <t>52. Servicio de autorización de organismos de inspección</t>
  </si>
  <si>
    <t>IND_SPA_CON_P052_S00_V01</t>
  </si>
  <si>
    <t>IND_SAD_CON_P053_S00_V01</t>
  </si>
  <si>
    <t>IND_SAD_CON_P054_S00_V01</t>
  </si>
  <si>
    <t>IND_SPV_CON_P055_S00_V01</t>
  </si>
  <si>
    <t>56. Servicio de vigilancia Epidemiológica Fitosanitaria</t>
  </si>
  <si>
    <t>IND_SPV_CON_P056_S00_V01</t>
  </si>
  <si>
    <t>IND_SPV_CON_P056_S00_V02</t>
  </si>
  <si>
    <t>57. Servicio de registro para la producción y comercialización de insumos agrícolas</t>
  </si>
  <si>
    <t>IND_SPV_CON_P057_S00_V01</t>
  </si>
  <si>
    <t>58. Servicio de Educación Informal para la Gestión Administrativa</t>
  </si>
  <si>
    <t>SAF_OFN_P00_S00_V01</t>
  </si>
  <si>
    <t>IND_SAF_OFN_P058_S00_V01</t>
  </si>
  <si>
    <t>58.11.00.01 Personas capacitadas Acumulado</t>
  </si>
  <si>
    <t>58. Servicio de control a la movilización de material vegetal y forestales</t>
  </si>
  <si>
    <t>IND_SPV_CON_P058_S00_V01</t>
  </si>
  <si>
    <t>IND_SPV_CON_P058_S00_V02</t>
  </si>
  <si>
    <t>IND_SPV_CON_P058_S00_V03</t>
  </si>
  <si>
    <t>60. Servicio de implementación Sistemas de Gestión</t>
  </si>
  <si>
    <t>IND_OAP_CON_P00_S00_V01</t>
  </si>
  <si>
    <t>IND_OAP_CON_P060_S00_V01</t>
  </si>
  <si>
    <t>IND_OAP_CON_P060_S00_V02</t>
  </si>
  <si>
    <t>61. Servicio de prevención y control de plagas</t>
  </si>
  <si>
    <t>IND_SPV_CON_P061_S01_V06</t>
  </si>
  <si>
    <t>IND_SPV_CON_P061_S01_V01</t>
  </si>
  <si>
    <t>IND_SPV_CON_P061_S01_V51</t>
  </si>
  <si>
    <t>IND_SPV_CON_P061_S01_V52</t>
  </si>
  <si>
    <t>IND_SPV_CON_P061_S01_V53</t>
  </si>
  <si>
    <t>IND_SPV_CON_P061_S01_V54</t>
  </si>
  <si>
    <t>IND_SPV_CON_P061_S01_V55</t>
  </si>
  <si>
    <t>IND_SPV_CON_P061_S01_V56</t>
  </si>
  <si>
    <t>IND_SPV_CON_P061_S01_V57</t>
  </si>
  <si>
    <t>IND_SPV_CON_P061_S01_V58</t>
  </si>
  <si>
    <t>IND_SPV_CON_P061_S01_V59</t>
  </si>
  <si>
    <t>IND_SPV_CON_P061_S01_V60</t>
  </si>
  <si>
    <t>IND_SPV_CON_P061_S01_V61</t>
  </si>
  <si>
    <t>IND_SPV_CON_P061_S01_V62</t>
  </si>
  <si>
    <t>IND_SPV_CON_P061_S01_V63</t>
  </si>
  <si>
    <t>61.09.01.63 Brotes intervenidos de plagas priorizadas en otros sistemas productivos agrícolas y forestales: (aromáticas, arroz, ca</t>
  </si>
  <si>
    <t>IND_SPV_CON_P061_S01_V02</t>
  </si>
  <si>
    <t>IND_SPV_CON_P061_S01_V07</t>
  </si>
  <si>
    <t>62. Servicios de información actualizados</t>
  </si>
  <si>
    <t>IND_OTI_CON_P062_S00_V01</t>
  </si>
  <si>
    <t>63. Servicio de registro de variedades vegetales protegidas</t>
  </si>
  <si>
    <t>IND_SPV_CON_P063_S00_V01</t>
  </si>
  <si>
    <t>63. Servicios de información implementados</t>
  </si>
  <si>
    <t>IND_OTI_CON_P063_S00_V01</t>
  </si>
  <si>
    <t>64. Servicio de autorización del uso para Organismos vivos modificados OVM</t>
  </si>
  <si>
    <t>IND_SPV_CON_P064_S00_V01</t>
  </si>
  <si>
    <t>65. Servicios Tecnológicos</t>
  </si>
  <si>
    <t>IND_OTI_CON_P00_S00_V04</t>
  </si>
  <si>
    <t>IND_SPV_CON_P071_S00_V01</t>
  </si>
  <si>
    <t>PLAN DE ACCION ANUAL 2024</t>
  </si>
  <si>
    <t>PROYECTO</t>
  </si>
  <si>
    <t>Protección animal, mejoramiento de la inocuidad, prevención y control de enfermedades en la producción primaria nacional.</t>
  </si>
  <si>
    <t>OBJETIVO</t>
  </si>
  <si>
    <t>Incrementar la capacidad de respuesta misional en temas sanitarios</t>
  </si>
  <si>
    <t>Plan de Acción</t>
  </si>
  <si>
    <t>Mejorar la capacidad misional del instituto</t>
  </si>
  <si>
    <t>18. Servicio de análisis y diagnóstico sanitario, fitosanitario e inocuidad</t>
  </si>
  <si>
    <t>Protección vegetal, mejoramiento de la inocuidad, prevención y control de plagas en la producción primaria nacional</t>
  </si>
  <si>
    <t>07. Laboratorios de análisis y diagnóstico animal, vegetal e inocuidad Construidos</t>
  </si>
  <si>
    <t>03. Laboratorios de análisis y diagnóstico animal, vegetal e inocuidad adecuados</t>
  </si>
  <si>
    <t>54. Servicio de autorizacion a laboratorios externos</t>
  </si>
  <si>
    <t>53. Servicio de registro a laboratorios externos</t>
  </si>
  <si>
    <t>46. Servicio de autorizaciones sanitarias y de inocuidad - Predios con ASI con visita de IVC</t>
  </si>
  <si>
    <t>Incrementar la capacidad de respuesta misional en temas fitosanitarios</t>
  </si>
  <si>
    <t>IND_SAD_CON_P018_S01_V01</t>
  </si>
  <si>
    <t>IND_OAC_CON_P027_S01_V01</t>
  </si>
  <si>
    <t>IND_SRS_CON_P002_S01_V01</t>
  </si>
  <si>
    <t>Fomentar las buenas practicas en la producción primaria</t>
  </si>
  <si>
    <t>45.09.02.01 Certificado de Buenas Prácticas expedidos (agricolas)</t>
  </si>
  <si>
    <t>IND_SPV_CON_P045_S02_V01</t>
  </si>
  <si>
    <t>IND_SAD_CON_P053_S01_V01</t>
  </si>
  <si>
    <t>IND_SAD_CON_P054_S01_V01</t>
  </si>
  <si>
    <t>IND_SAD_CON_P003_S02_V01</t>
  </si>
  <si>
    <t>71. Servicio de trazabilidad vegetal</t>
  </si>
  <si>
    <t>IND_SAD_CON_P007_S02_V01</t>
  </si>
  <si>
    <t>Fortalecer la gestión e implementación del sistema de gestión integrado de la entidad.</t>
  </si>
  <si>
    <t>Fortalecimiento de la capacidad de gestion del ICA Nacional</t>
  </si>
  <si>
    <t>Aumentar los niveles de gestión de las tecnologías de la información y de comunicaciones en el ICA</t>
  </si>
  <si>
    <t>Fortalecer la adecuación y dotación de la infraestructura física de la entidad</t>
  </si>
  <si>
    <t>Mejorar el proceso de gestión integral de la información institucional del ICA</t>
  </si>
  <si>
    <t>Fortalecer la implementación de la gestión del conocimiento del personal del Instituto</t>
  </si>
  <si>
    <t>55. Servicio de inspección, vigilancia y control en la producción y comercialización y uso seguro de semillas e insumos agrícolas</t>
  </si>
  <si>
    <t>META 2024</t>
  </si>
  <si>
    <t>CODIGO</t>
  </si>
  <si>
    <t>47.08.06.05 Numero de conceptos aprobados emitidos- certificación de establecimientos acuícolas bioseguros Acumulado</t>
  </si>
  <si>
    <t>05. Laboratorios de análisis y diagnóstico animal, vegetal e inocuidad con mantenimiento</t>
  </si>
  <si>
    <t>83. Servicio de seguimiento - a actividades de Inspección Vigilancia y Control de Bienestar Animal</t>
  </si>
  <si>
    <t>84. Servicio de seguimiento - a actividades de Extensión Sanitaria Pecuaria</t>
  </si>
  <si>
    <t>69. Sedes dotadas</t>
  </si>
  <si>
    <t>09. Sedes construidas</t>
  </si>
  <si>
    <t>SPA_OFN_P048_S01_V06</t>
  </si>
  <si>
    <t xml:space="preserve">48.08.01.06 Servicio de registro de empresas productoras, importadoras y comercializadoras de insumos veterinarios - IVC y uso seguro de medicamentos </t>
  </si>
  <si>
    <t>48. Servicio de registro de empresas productoras, importadoras y comercializadoras de insumos veterinarios - IVC y uso seguro de medicamentos -</t>
  </si>
  <si>
    <t>54. Documentos de planeación</t>
  </si>
  <si>
    <t>IND_SAD_CON_P005_S00_V01</t>
  </si>
  <si>
    <t>02,10,00,01 Laboratorios de análisis y diagnóstico animal, vegetal e inocuidad con mantenimiento</t>
  </si>
  <si>
    <t>Plan de Acción (Componente)</t>
  </si>
  <si>
    <t>Subcomponente  Plan de Acción</t>
  </si>
  <si>
    <t>27.03.00.01 Plan de comunicación de riesgos sanitarios y fitosanitarios implementado (pecuario)</t>
  </si>
  <si>
    <t>IND_SPA_CON_P083_S00_V01</t>
  </si>
  <si>
    <t>83.08.00.01 Acciones de Seguimiento desarrolladas</t>
  </si>
  <si>
    <t>IND_SPA_CON_P084_S00_V01</t>
  </si>
  <si>
    <t>84.08.00.01 Acciones de Seguimiento desarrolladas</t>
  </si>
  <si>
    <t>IND_SAD_CON_P005_S02_V01</t>
  </si>
  <si>
    <t>05.10.02.01 Laboratorios de análisis y diagnóstico animal, vegetal e inocuidad con mantenimiento</t>
  </si>
  <si>
    <t>IND_OAP_CON_P054_S00_V01</t>
  </si>
  <si>
    <t>54.01.00.01Documentos de planeación elaborados</t>
  </si>
  <si>
    <t>16. Sedes mantenidas</t>
  </si>
  <si>
    <t>IND_SAF_CON_P016_S00_V01</t>
  </si>
  <si>
    <t>16.11.00.01 Sedes mantenidas</t>
  </si>
  <si>
    <t xml:space="preserve">50.08.00.03 Focos de enfermedades animales controlados </t>
  </si>
  <si>
    <t xml:space="preserve">50.08.00.01 Zonas libres de enfermedades acumulado </t>
  </si>
  <si>
    <t>18.10.00.01 Número análisis y diagnósticos realizados  (pecuarios)</t>
  </si>
  <si>
    <t xml:space="preserve">45.08.01.01 Certificados de BPG expedidos </t>
  </si>
  <si>
    <t xml:space="preserve">22.08.00.01 Empresas certificadas en Buenas Prácticas de Manufactura - BPM acumulado </t>
  </si>
  <si>
    <t xml:space="preserve">47.08.00.01 Certificados de predios o compartimentos expedidos </t>
  </si>
  <si>
    <t xml:space="preserve">47.08.01.03 Certificados de predios libres de Tuberculosis Bovina emitidos durante el mes total </t>
  </si>
  <si>
    <t xml:space="preserve">47.08.02.20 Certificados de predios libres de Brucelosis Bovina emitidos durante el mes Acumulado </t>
  </si>
  <si>
    <t xml:space="preserve">47.08.04.01 Compartimentos certificados como libres de Peste Porcina Clásica acumulado </t>
  </si>
  <si>
    <t xml:space="preserve">47.08.07.01 Numero de conceptos aprobados emitidos-para certificación y re certificación GAB </t>
  </si>
  <si>
    <t xml:space="preserve">24.08.00.01 Guías de movilización expedidas </t>
  </si>
  <si>
    <t xml:space="preserve">24.08.01.03 Guías de movilización internas expedidas (Autogestión ) </t>
  </si>
  <si>
    <t xml:space="preserve">24.08.01.04 Guías de movilización internas expedidas (automaticas) </t>
  </si>
  <si>
    <t xml:space="preserve">44.07.00.01 Exportaciones agropecuarias certificadas </t>
  </si>
  <si>
    <t xml:space="preserve">44.07.01.02 Cargamentos pecuarios certificados </t>
  </si>
  <si>
    <t xml:space="preserve">26.07.00.01 Cargamentos inspeccionados (importaciones) </t>
  </si>
  <si>
    <t xml:space="preserve">26.07.01.01 Cargamentos pecuarios inspeccionados </t>
  </si>
  <si>
    <t xml:space="preserve">48.08.01.01 Empresas productoras comercializadoras e importadoras vigiladas Acumulado </t>
  </si>
  <si>
    <t xml:space="preserve">48.08.01.06 Registro de empresas productoras, productoras por contrato, semielaboradoras e importadoras de medicamentos y biológicos veterinarios </t>
  </si>
  <si>
    <t xml:space="preserve">49.08.00.03 Licencias modificadas acumulado </t>
  </si>
  <si>
    <t xml:space="preserve">17.08.00.01 Subsistemas de trazabilidad animal implementados </t>
  </si>
  <si>
    <t xml:space="preserve">51.08.00.09 Estudios de prevalencia o ausencia de enfermedades veterinarias </t>
  </si>
  <si>
    <t xml:space="preserve">51.08.00.03 Boletines epidemiológicos publicados total </t>
  </si>
  <si>
    <t xml:space="preserve">51.08.00.01 Boletines epidemiológicos semanales publicados acumulado </t>
  </si>
  <si>
    <t xml:space="preserve">51.08.00.02 Boletines epidemiológicos mensuales publicados acumulado </t>
  </si>
  <si>
    <t xml:space="preserve">01.08.00.01 Documentos Técnicos Elaborados Perfiles Técnicos y Emitir conceptos pecuarios </t>
  </si>
  <si>
    <t xml:space="preserve">03.10.00.01 Laboratorios de Análisis de diagnostico animal, vegetal e inocuidad adecuados Acumulado </t>
  </si>
  <si>
    <t xml:space="preserve">52.08.00.01 Organismos de inspección autorizados total </t>
  </si>
  <si>
    <t xml:space="preserve">54.10.00.01 Número de laboratorios externos autorizados </t>
  </si>
  <si>
    <t xml:space="preserve">46.08.00.05 Visitas de seguimiento a predios con ASI acumulado </t>
  </si>
  <si>
    <t xml:space="preserve">46.08.00.01 Predios con autorización sanitaria y de inocuidad expedidas acumulado </t>
  </si>
  <si>
    <t>53.10.00.01 Número de laboratorios externos registrados  (pecuarios)</t>
  </si>
  <si>
    <t xml:space="preserve">07.10.00.01 Número de laboratorios de análisis de diagnóstico animal vegetal e inocuidad construidos </t>
  </si>
  <si>
    <t xml:space="preserve">57.09.00.01 Registros expedidos para la producción y comercialización de insumos agrícolas Acumulado </t>
  </si>
  <si>
    <t xml:space="preserve">56.09.00.01 Registro de la identificación de Plagas Presentes Acumulado </t>
  </si>
  <si>
    <t xml:space="preserve">56.09.00.02 Redes de vigilancia fitosanitaria atendidas Acumulado </t>
  </si>
  <si>
    <t xml:space="preserve">58.09.00.01 Licencias de movilización expedidas </t>
  </si>
  <si>
    <t xml:space="preserve">58.09.00.02 Licencias fitosanitarias de movilización de material vegetal (R.115686/2021) expedidas Acumulado </t>
  </si>
  <si>
    <t xml:space="preserve">58.09.00.03 Certificados (remisiones) de movilización de productos de transformación primaria expedidos. Acumulado </t>
  </si>
  <si>
    <t xml:space="preserve">63.09.00.01 Registros expedidos para variedades vegetales protegidas protegidas Acumulado </t>
  </si>
  <si>
    <t>18.10.01.01 Número análisis y diagnósticos realizados  (agricolas)</t>
  </si>
  <si>
    <t xml:space="preserve">26.07.01.02 Cargamentos agrícolas inspeccionados </t>
  </si>
  <si>
    <t xml:space="preserve">44.07.01.01 Cargamentos agrícolas certificados </t>
  </si>
  <si>
    <t xml:space="preserve">61.09.01.06 Áreas de baja prevalencia de plagas Acumulado </t>
  </si>
  <si>
    <t xml:space="preserve">61.09.01.01 Focos de plagas controlados Acumulado </t>
  </si>
  <si>
    <t xml:space="preserve">61.09.01.51 Brotes intervenidos de Puccinia allii en género Allium (R. 25297/2018) Acumulado </t>
  </si>
  <si>
    <t xml:space="preserve">61.09.01.52 Brotes intervenidos de Ralstonia solanacearum en plátano y banano (R. 1092770/2021) Acumulado </t>
  </si>
  <si>
    <t xml:space="preserve">61.09.01.53 Brotes intervenidos de Puccinia horiana en crisantemo (R. 115671/2021) Acumulado </t>
  </si>
  <si>
    <t xml:space="preserve">61.09.01.54 Brotes intervenidos de Anthonomus grandis en algodón (R. 2357/2008) Acumulado </t>
  </si>
  <si>
    <t xml:space="preserve">61.09.01.55 Brotes intervenidos de Diatrea sp. en caña (R. 17848/2017) Acumulado </t>
  </si>
  <si>
    <t xml:space="preserve">61.09.01.56 Brotes intervenidos de Fusarium solani en granadilla o de Nectria haematococca B&amp;B (R. 2405/2009) Acumulado </t>
  </si>
  <si>
    <t xml:space="preserve">61.09.01.57 Brotes intervenidos de HLB en citricos (R. 1668/2019) </t>
  </si>
  <si>
    <t xml:space="preserve">61.09.01.58 Brotes intervenidos de Fusarium oxisporum f.sp. cubense Raza 4 Tropical en plátano y banano (R. 17334/2019) Acumulado </t>
  </si>
  <si>
    <t xml:space="preserve">61.09.01.59 Brotes intervenidos de Heilipus lauri, Heilipus trifasciatus y Stenoma catenifer en aguacate (R.1507/2016) Acumulado </t>
  </si>
  <si>
    <t xml:space="preserve">61.09.01.60 Brotes intervenidos de anillo rojo, marchitez letal, marchitez sorpresiva, pudrición del cogollo, Rhynchophorus palmarum, Strategus aloeusen palma de aceite (R. 092771/2021) Acumulado </t>
  </si>
  <si>
    <t xml:space="preserve">61.09.01.61 Brotes intervenidos de Bursaphelenchus cocophilus, Rhynchophorus palmarum, porroca u hoja pequeña en coco y chontaduro (R.1786/2015). Acumulado </t>
  </si>
  <si>
    <t xml:space="preserve">61.09.01.62 Brotes intervenidos de Ceratitis capitata (R.995/2019 y R. 106407/2021) Acumulado </t>
  </si>
  <si>
    <t xml:space="preserve">61.09.01.02 Áreas libres de plagas declaradas Acumulado </t>
  </si>
  <si>
    <t xml:space="preserve">61.09.01.07 Predios libres de plagas certificados Acumulado </t>
  </si>
  <si>
    <t xml:space="preserve">55.09.00.01 Establecimientos Vigilados Acumulado </t>
  </si>
  <si>
    <t xml:space="preserve">64.09.00.01 Autorizaciones de uso de Organismos Vivos Modificados OVM Acumulado </t>
  </si>
  <si>
    <t xml:space="preserve">01.09.00.01 Perfiles Técnicos y Conceptos Agrícolas (Documentos Técnicos Elaborados SPV) </t>
  </si>
  <si>
    <t xml:space="preserve">37.09.00.11 Predios forestales registrados (Registros de plantaciones forestales y sistemas agroforestales comerciales expedidos y modificados por procesos de actualización) Acumulado </t>
  </si>
  <si>
    <t xml:space="preserve">37.09.00.02 Productores agropecuarios registrados Acumulado </t>
  </si>
  <si>
    <t xml:space="preserve">37.09.00.04 Registros de importadores, productores, exportadores, unidades de investigación en fitomejoramiento y unidades de evaluación agronómica para material de propagación vegetal expedidos Acumulado </t>
  </si>
  <si>
    <t xml:space="preserve">37.09.00.06 Registro de exportadores e importadores de flores y ramas de corte de las especies ornamentales (R. 063625/2020) expedidos Acumulado </t>
  </si>
  <si>
    <t xml:space="preserve">37.09.00.07 Predios agrícolas registrados Acumulado </t>
  </si>
  <si>
    <t xml:space="preserve">37.09.00.09 Registros nuevos, modificados o renovados de lugares de producción de flores y ramas de corte de las especies ornamentales con destino a la exportación y al mercado nacional (R.063625/2020) expedidos Acumulado </t>
  </si>
  <si>
    <t xml:space="preserve">37.09.00.10 Registros nuevos, modificados o renovados de Predios productores de palma de aceite (R.062151/2020) expedidos Acumulado </t>
  </si>
  <si>
    <t>37.09.00.13 Registros nuevos, renovados, modificados y cancelados de exportadores y plantas empacadoras de vegetales para la exportación en fresco expedidos  Oficinas Nacionales</t>
  </si>
  <si>
    <t xml:space="preserve">37.09.00.14 Registros modificados, actualizados o cancelados de predios productores de vegetales para la exportación en fresco Acumulado </t>
  </si>
  <si>
    <t xml:space="preserve">37.09.00.21 Registros expedidos de viveros de material vegetal expedidos Acumulado </t>
  </si>
  <si>
    <t>53.10.01.01 Número de laboratorios externos registrados  (pecuarios)</t>
  </si>
  <si>
    <t xml:space="preserve">54.10.01.01 Número de laboratorios externos autorizados </t>
  </si>
  <si>
    <t xml:space="preserve">03.10.02.01 Laboratorios de Análisis de diagnostico animal, vegetal e inocuidad adecuados Acumulado </t>
  </si>
  <si>
    <t xml:space="preserve">71.09.00.01 Subsistemas de trazabilidad vegetal implementados Oficinas Nacionales </t>
  </si>
  <si>
    <t xml:space="preserve">07.10.02.01 Número de laboratorios de análisis de diagnóstico animal vegetal e inocuidad construidos </t>
  </si>
  <si>
    <t xml:space="preserve">00.01.00.01 Número de Auditorias internas del Sistema Integrado de Gestión </t>
  </si>
  <si>
    <t xml:space="preserve">60.01.00.01 Sistema de gestión implementado </t>
  </si>
  <si>
    <t xml:space="preserve">60.01.00.02 Sistema de Gestión certificado </t>
  </si>
  <si>
    <t xml:space="preserve">11.11.00.01. Sedes adecuadas </t>
  </si>
  <si>
    <t xml:space="preserve">62.05.00.01 Sistemas de información actualizados </t>
  </si>
  <si>
    <t xml:space="preserve">63.05.00.01 Sistemas de información implementados </t>
  </si>
  <si>
    <t xml:space="preserve">65.05.00.01 Índice de capacidad en la prestación de servicios de tecnología </t>
  </si>
  <si>
    <t xml:space="preserve">52.11.00.05 Avance porcentual de la implementación del Sistema de Gestión Documental </t>
  </si>
  <si>
    <t xml:space="preserve">52.11.00.01 Sistema de gestión documental implementado </t>
  </si>
  <si>
    <t xml:space="preserve">00.11.00.01 Talleres o actividades de Capacitación realizados </t>
  </si>
  <si>
    <t>27.03.01.01 Plan de comunicación de riesgos sanitarios y fitosanitarios implementado (agrícola)</t>
  </si>
  <si>
    <t>IND_SAF_CON_P069_S00_V01</t>
  </si>
  <si>
    <t>IND_SAF_CON_P009_S00_V01</t>
  </si>
  <si>
    <t>69.11.00.01 Sedes dotadas</t>
  </si>
  <si>
    <t>09.11.00.01 Sedes construidas</t>
  </si>
  <si>
    <t>02.06.01.01 Documentos normativos elaborados - SRSF - (agrícolas)</t>
  </si>
  <si>
    <t>02.06.00.01 Documentos normativos elaborados - SRSF - (pecuarios)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</si>
</sst>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7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</font>
    <font>
      <b/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000000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167" fontId="4" fillId="3" borderId="2" xfId="2" applyNumberFormat="1" applyFont="1" applyFill="1" applyBorder="1" applyAlignment="1">
      <alignment horizontal="center" vertical="center" wrapText="1"/>
    </xf>
    <xf numFmtId="0" fontId="4" fillId="3" borderId="2" xfId="2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right" vertical="center" wrapText="1"/>
    </xf>
    <xf numFmtId="9" fontId="4" fillId="3" borderId="2" xfId="3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4">
    <cellStyle name="Millares" xfId="2" builtinId="3"/>
    <cellStyle name="Moneda 2 11" xfId="1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ef56aec3-37fb-47ee-af42-232ae14638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3098571-99E2-45E0-BEEC-0F704EFA6F7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5391</xdr:colOff>
      <xdr:row>0</xdr:row>
      <xdr:rowOff>38101</xdr:rowOff>
    </xdr:from>
    <xdr:to>
      <xdr:col>3</xdr:col>
      <xdr:colOff>1409820</xdr:colOff>
      <xdr:row>2</xdr:row>
      <xdr:rowOff>1678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FB9F4E-4E39-44E8-8EE9-7BC3ABAAD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" y="38101"/>
          <a:ext cx="2909379" cy="535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23"/>
  <sheetViews>
    <sheetView showGridLines="0" tabSelected="1" zoomScale="106" zoomScaleNormal="106" workbookViewId="0">
      <pane ySplit="4" topLeftCell="A5" activePane="bottomLeft" state="frozen"/>
      <selection activeCell="D3" sqref="D3:D4"/>
      <selection pane="bottomLeft" activeCell="K3" sqref="K3:L3"/>
    </sheetView>
  </sheetViews>
  <sheetFormatPr baseColWidth="10" defaultColWidth="11.44140625" defaultRowHeight="14.4" x14ac:dyDescent="0.3"/>
  <cols>
    <col min="1" max="2" width="22.5546875" style="2" customWidth="1"/>
    <col min="3" max="3" width="14.109375" style="2" bestFit="1" customWidth="1"/>
    <col min="4" max="4" width="25.88671875" style="2" customWidth="1"/>
    <col min="5" max="5" width="7.109375" style="2" customWidth="1"/>
    <col min="6" max="6" width="24.88671875" style="2" customWidth="1"/>
    <col min="7" max="7" width="29.6640625" style="2" customWidth="1"/>
    <col min="8" max="8" width="13.5546875" style="2" customWidth="1"/>
    <col min="9" max="9" width="16.5546875" style="2" customWidth="1"/>
    <col min="10" max="10" width="19.6640625" style="2" customWidth="1"/>
    <col min="11" max="11" width="12" style="2" customWidth="1"/>
    <col min="12" max="12" width="9.33203125" style="2" customWidth="1"/>
    <col min="13" max="13" width="10.6640625" style="10" customWidth="1"/>
    <col min="14" max="14" width="11.44140625" style="2" customWidth="1"/>
    <col min="15" max="16384" width="11.44140625" style="2"/>
  </cols>
  <sheetData>
    <row r="1" spans="1:13" ht="26.25" customHeight="1" x14ac:dyDescent="0.3">
      <c r="F1" s="22" t="s">
        <v>159</v>
      </c>
      <c r="G1" s="22"/>
      <c r="H1" s="22"/>
      <c r="I1" s="22"/>
    </row>
    <row r="2" spans="1:13" ht="18.75" customHeight="1" x14ac:dyDescent="0.3">
      <c r="F2" s="23"/>
      <c r="G2" s="23"/>
      <c r="H2" s="23"/>
      <c r="I2" s="23"/>
    </row>
    <row r="3" spans="1:13" ht="32.25" customHeight="1" x14ac:dyDescent="0.3">
      <c r="A3" s="24" t="s">
        <v>162</v>
      </c>
      <c r="B3" s="24" t="s">
        <v>160</v>
      </c>
      <c r="C3" s="24" t="s">
        <v>193</v>
      </c>
      <c r="D3" s="24" t="s">
        <v>0</v>
      </c>
      <c r="E3" s="24" t="s">
        <v>193</v>
      </c>
      <c r="F3" s="24" t="s">
        <v>1</v>
      </c>
      <c r="G3" s="25" t="s">
        <v>2</v>
      </c>
      <c r="H3" s="24" t="s">
        <v>3</v>
      </c>
      <c r="I3" s="24" t="s">
        <v>4</v>
      </c>
      <c r="J3" s="24" t="s">
        <v>5</v>
      </c>
      <c r="K3" s="27" t="s">
        <v>6</v>
      </c>
      <c r="L3" s="28"/>
      <c r="M3" s="25" t="s">
        <v>192</v>
      </c>
    </row>
    <row r="4" spans="1:13" x14ac:dyDescent="0.3">
      <c r="A4" s="24"/>
      <c r="B4" s="24"/>
      <c r="C4" s="24"/>
      <c r="D4" s="24"/>
      <c r="E4" s="24"/>
      <c r="F4" s="24"/>
      <c r="G4" s="26"/>
      <c r="H4" s="24"/>
      <c r="I4" s="24"/>
      <c r="J4" s="24"/>
      <c r="K4" s="1" t="s">
        <v>7</v>
      </c>
      <c r="L4" s="1" t="s">
        <v>8</v>
      </c>
      <c r="M4" s="26"/>
    </row>
    <row r="5" spans="1:13" ht="40.799999999999997" x14ac:dyDescent="0.3">
      <c r="A5" s="3" t="s">
        <v>163</v>
      </c>
      <c r="B5" s="3" t="s">
        <v>161</v>
      </c>
      <c r="C5" s="11">
        <v>202300000000139</v>
      </c>
      <c r="D5" s="3" t="s">
        <v>92</v>
      </c>
      <c r="E5" s="12">
        <v>1707050</v>
      </c>
      <c r="F5" s="5" t="s">
        <v>94</v>
      </c>
      <c r="G5" s="6" t="s">
        <v>220</v>
      </c>
      <c r="H5" s="7" t="s">
        <v>164</v>
      </c>
      <c r="I5" s="3" t="str">
        <f>MID(G5,1,11)</f>
        <v>50.08.00.03</v>
      </c>
      <c r="J5" s="3" t="str">
        <f>CONCATENATE("Σ"," de ",I5)</f>
        <v>Σ de 50.08.00.03</v>
      </c>
      <c r="K5" s="8" t="s">
        <v>10</v>
      </c>
      <c r="L5" s="3"/>
      <c r="M5" s="9">
        <v>200</v>
      </c>
    </row>
    <row r="6" spans="1:13" ht="40.799999999999997" x14ac:dyDescent="0.3">
      <c r="A6" s="3" t="s">
        <v>165</v>
      </c>
      <c r="B6" s="3" t="s">
        <v>161</v>
      </c>
      <c r="C6" s="11">
        <v>202300000000139</v>
      </c>
      <c r="D6" s="3" t="s">
        <v>92</v>
      </c>
      <c r="E6" s="12">
        <v>1707050</v>
      </c>
      <c r="F6" s="3" t="s">
        <v>93</v>
      </c>
      <c r="G6" s="3" t="s">
        <v>221</v>
      </c>
      <c r="H6" s="13" t="s">
        <v>164</v>
      </c>
      <c r="I6" s="3" t="str">
        <f>MID(G6,1,11)</f>
        <v>50.08.00.01</v>
      </c>
      <c r="J6" s="3" t="str">
        <f>CONCATENATE("Σ"," de ",I6)</f>
        <v>Σ de 50.08.00.01</v>
      </c>
      <c r="K6" s="8" t="s">
        <v>10</v>
      </c>
      <c r="L6" s="3"/>
      <c r="M6" s="9">
        <v>23</v>
      </c>
    </row>
    <row r="7" spans="1:13" ht="40.799999999999997" x14ac:dyDescent="0.3">
      <c r="A7" s="3" t="s">
        <v>163</v>
      </c>
      <c r="B7" s="3" t="s">
        <v>161</v>
      </c>
      <c r="C7" s="11">
        <v>202300000000139</v>
      </c>
      <c r="D7" s="3" t="s">
        <v>13</v>
      </c>
      <c r="E7" s="12">
        <v>1707002</v>
      </c>
      <c r="F7" s="5" t="s">
        <v>14</v>
      </c>
      <c r="G7" s="6" t="s">
        <v>313</v>
      </c>
      <c r="H7" s="7" t="s">
        <v>164</v>
      </c>
      <c r="I7" s="3" t="str">
        <f>MID(G7,1,11)</f>
        <v>02.06.00.01</v>
      </c>
      <c r="J7" s="3" t="str">
        <f>CONCATENATE("Σ"," de ",I7)</f>
        <v>Σ de 02.06.00.01</v>
      </c>
      <c r="K7" s="8" t="s">
        <v>10</v>
      </c>
      <c r="L7" s="8"/>
      <c r="M7" s="9">
        <v>25</v>
      </c>
    </row>
    <row r="8" spans="1:13" ht="40.799999999999997" x14ac:dyDescent="0.3">
      <c r="A8" s="3" t="s">
        <v>163</v>
      </c>
      <c r="B8" s="3" t="s">
        <v>161</v>
      </c>
      <c r="C8" s="11">
        <v>202300000000139</v>
      </c>
      <c r="D8" s="3" t="s">
        <v>166</v>
      </c>
      <c r="E8" s="12">
        <v>1707018</v>
      </c>
      <c r="F8" s="3" t="s">
        <v>21</v>
      </c>
      <c r="G8" s="3" t="s">
        <v>222</v>
      </c>
      <c r="H8" s="3" t="s">
        <v>164</v>
      </c>
      <c r="I8" s="3" t="str">
        <f>MID(G8,1,11)</f>
        <v>18.10.00.01</v>
      </c>
      <c r="J8" s="3" t="str">
        <f>CONCATENATE("Σ"," de ",I8)</f>
        <v>Σ de 18.10.00.01</v>
      </c>
      <c r="K8" s="8" t="s">
        <v>10</v>
      </c>
      <c r="L8" s="3"/>
      <c r="M8" s="14">
        <v>105000</v>
      </c>
    </row>
    <row r="9" spans="1:13" ht="40.799999999999997" x14ac:dyDescent="0.3">
      <c r="A9" s="3" t="s">
        <v>163</v>
      </c>
      <c r="B9" s="3" t="s">
        <v>161</v>
      </c>
      <c r="C9" s="11">
        <v>202300000000139</v>
      </c>
      <c r="D9" s="3" t="s">
        <v>49</v>
      </c>
      <c r="E9" s="12">
        <v>1707045</v>
      </c>
      <c r="F9" s="5" t="s">
        <v>50</v>
      </c>
      <c r="G9" s="6" t="s">
        <v>223</v>
      </c>
      <c r="H9" s="7" t="s">
        <v>206</v>
      </c>
      <c r="I9" s="3" t="str">
        <f>MID(G9,1,11)</f>
        <v>45.08.01.01</v>
      </c>
      <c r="J9" s="3" t="str">
        <f t="shared" ref="J9:J22" si="0">CONCATENATE("Σ"," de ",I9)</f>
        <v>Σ de 45.08.01.01</v>
      </c>
      <c r="K9" s="8" t="s">
        <v>10</v>
      </c>
      <c r="L9" s="8"/>
      <c r="M9" s="9">
        <v>254</v>
      </c>
    </row>
    <row r="10" spans="1:13" ht="40.799999999999997" x14ac:dyDescent="0.3">
      <c r="A10" s="3" t="s">
        <v>163</v>
      </c>
      <c r="B10" s="3" t="s">
        <v>161</v>
      </c>
      <c r="C10" s="11">
        <v>202300000000139</v>
      </c>
      <c r="D10" s="3" t="s">
        <v>22</v>
      </c>
      <c r="E10" s="12">
        <v>1707022</v>
      </c>
      <c r="F10" s="5" t="s">
        <v>23</v>
      </c>
      <c r="G10" s="6" t="s">
        <v>224</v>
      </c>
      <c r="H10" s="7" t="s">
        <v>164</v>
      </c>
      <c r="I10" s="3" t="str">
        <f>MID(G10,1,11)</f>
        <v>22.08.00.01</v>
      </c>
      <c r="J10" s="3" t="str">
        <f t="shared" si="0"/>
        <v>Σ de 22.08.00.01</v>
      </c>
      <c r="K10" s="8" t="s">
        <v>10</v>
      </c>
      <c r="L10" s="8"/>
      <c r="M10" s="9">
        <v>45</v>
      </c>
    </row>
    <row r="11" spans="1:13" ht="40.799999999999997" x14ac:dyDescent="0.3">
      <c r="A11" s="3" t="s">
        <v>163</v>
      </c>
      <c r="B11" s="3" t="s">
        <v>161</v>
      </c>
      <c r="C11" s="11">
        <v>202300000000139</v>
      </c>
      <c r="D11" s="4" t="s">
        <v>58</v>
      </c>
      <c r="E11" s="3" t="str">
        <f>"17070"&amp;MID(G11,1,"2")</f>
        <v>1707047</v>
      </c>
      <c r="F11" s="15" t="s">
        <v>59</v>
      </c>
      <c r="G11" s="16" t="s">
        <v>225</v>
      </c>
      <c r="H11" s="17" t="s">
        <v>164</v>
      </c>
      <c r="I11" s="4" t="str">
        <f>MID(G11,1,11)</f>
        <v>47.08.00.01</v>
      </c>
      <c r="J11" s="4" t="str">
        <f t="shared" si="0"/>
        <v>Σ de 47.08.00.01</v>
      </c>
      <c r="K11" s="8" t="s">
        <v>10</v>
      </c>
      <c r="L11" s="8"/>
      <c r="M11" s="18">
        <v>3000</v>
      </c>
    </row>
    <row r="12" spans="1:13" ht="40.799999999999997" x14ac:dyDescent="0.3">
      <c r="A12" s="3" t="s">
        <v>163</v>
      </c>
      <c r="B12" s="3" t="s">
        <v>161</v>
      </c>
      <c r="C12" s="11">
        <v>202300000000139</v>
      </c>
      <c r="D12" s="3" t="s">
        <v>58</v>
      </c>
      <c r="E12" s="3" t="str">
        <f>"17070"&amp;MID(G12,1,"2")</f>
        <v>1707047</v>
      </c>
      <c r="F12" s="5" t="s">
        <v>60</v>
      </c>
      <c r="G12" s="6" t="s">
        <v>226</v>
      </c>
      <c r="H12" s="7" t="s">
        <v>206</v>
      </c>
      <c r="I12" s="3" t="str">
        <f>MID(G12,1,11)</f>
        <v>47.08.01.03</v>
      </c>
      <c r="J12" s="3" t="str">
        <f t="shared" si="0"/>
        <v>Σ de 47.08.01.03</v>
      </c>
      <c r="K12" s="8" t="s">
        <v>10</v>
      </c>
      <c r="L12" s="8"/>
      <c r="M12" s="9">
        <v>0</v>
      </c>
    </row>
    <row r="13" spans="1:13" ht="40.799999999999997" x14ac:dyDescent="0.3">
      <c r="A13" s="3" t="s">
        <v>163</v>
      </c>
      <c r="B13" s="3" t="s">
        <v>161</v>
      </c>
      <c r="C13" s="11">
        <v>202300000000139</v>
      </c>
      <c r="D13" s="3" t="s">
        <v>58</v>
      </c>
      <c r="E13" s="3" t="str">
        <f t="shared" ref="E13:E76" si="1">"17070"&amp;MID(G13,1,"2")</f>
        <v>1707047</v>
      </c>
      <c r="F13" s="5" t="s">
        <v>61</v>
      </c>
      <c r="G13" s="6" t="s">
        <v>227</v>
      </c>
      <c r="H13" s="7" t="s">
        <v>206</v>
      </c>
      <c r="I13" s="3" t="str">
        <f>MID(G13,1,11)</f>
        <v>47.08.02.20</v>
      </c>
      <c r="J13" s="3" t="str">
        <f t="shared" si="0"/>
        <v>Σ de 47.08.02.20</v>
      </c>
      <c r="K13" s="8" t="s">
        <v>10</v>
      </c>
      <c r="L13" s="8"/>
      <c r="M13" s="9">
        <v>0</v>
      </c>
    </row>
    <row r="14" spans="1:13" ht="40.799999999999997" x14ac:dyDescent="0.3">
      <c r="A14" s="3" t="s">
        <v>163</v>
      </c>
      <c r="B14" s="3" t="s">
        <v>161</v>
      </c>
      <c r="C14" s="11">
        <v>202300000000139</v>
      </c>
      <c r="D14" s="3" t="s">
        <v>58</v>
      </c>
      <c r="E14" s="3" t="str">
        <f t="shared" si="1"/>
        <v>1707047</v>
      </c>
      <c r="F14" s="5" t="s">
        <v>62</v>
      </c>
      <c r="G14" s="6" t="s">
        <v>228</v>
      </c>
      <c r="H14" s="7" t="s">
        <v>206</v>
      </c>
      <c r="I14" s="3" t="str">
        <f>MID(G14,1,11)</f>
        <v>47.08.04.01</v>
      </c>
      <c r="J14" s="3" t="str">
        <f t="shared" si="0"/>
        <v>Σ de 47.08.04.01</v>
      </c>
      <c r="K14" s="8" t="s">
        <v>10</v>
      </c>
      <c r="L14" s="8"/>
      <c r="M14" s="9">
        <v>0</v>
      </c>
    </row>
    <row r="15" spans="1:13" ht="40.799999999999997" x14ac:dyDescent="0.3">
      <c r="A15" s="3" t="s">
        <v>163</v>
      </c>
      <c r="B15" s="3" t="s">
        <v>161</v>
      </c>
      <c r="C15" s="11">
        <v>202300000000139</v>
      </c>
      <c r="D15" s="3" t="s">
        <v>58</v>
      </c>
      <c r="E15" s="3" t="str">
        <f t="shared" si="1"/>
        <v>1707047</v>
      </c>
      <c r="F15" s="5" t="s">
        <v>63</v>
      </c>
      <c r="G15" s="6" t="s">
        <v>194</v>
      </c>
      <c r="H15" s="7" t="s">
        <v>206</v>
      </c>
      <c r="I15" s="3" t="str">
        <f>MID(G15,1,11)</f>
        <v>47.08.06.05</v>
      </c>
      <c r="J15" s="3" t="str">
        <f t="shared" si="0"/>
        <v>Σ de 47.08.06.05</v>
      </c>
      <c r="K15" s="8" t="s">
        <v>10</v>
      </c>
      <c r="L15" s="8"/>
      <c r="M15" s="9">
        <v>0</v>
      </c>
    </row>
    <row r="16" spans="1:13" ht="40.799999999999997" x14ac:dyDescent="0.3">
      <c r="A16" s="3" t="s">
        <v>163</v>
      </c>
      <c r="B16" s="3" t="s">
        <v>161</v>
      </c>
      <c r="C16" s="11">
        <v>202300000000139</v>
      </c>
      <c r="D16" s="3" t="s">
        <v>58</v>
      </c>
      <c r="E16" s="3" t="str">
        <f t="shared" si="1"/>
        <v>1707047</v>
      </c>
      <c r="F16" s="5" t="s">
        <v>64</v>
      </c>
      <c r="G16" s="6" t="s">
        <v>229</v>
      </c>
      <c r="H16" s="7" t="s">
        <v>206</v>
      </c>
      <c r="I16" s="3" t="str">
        <f>MID(G16,1,11)</f>
        <v>47.08.07.01</v>
      </c>
      <c r="J16" s="3" t="str">
        <f t="shared" si="0"/>
        <v>Σ de 47.08.07.01</v>
      </c>
      <c r="K16" s="8" t="s">
        <v>10</v>
      </c>
      <c r="L16" s="8"/>
      <c r="M16" s="9">
        <v>0</v>
      </c>
    </row>
    <row r="17" spans="1:13" ht="40.799999999999997" x14ac:dyDescent="0.3">
      <c r="A17" s="3" t="s">
        <v>163</v>
      </c>
      <c r="B17" s="3" t="s">
        <v>161</v>
      </c>
      <c r="C17" s="11">
        <v>202300000000139</v>
      </c>
      <c r="D17" s="3" t="s">
        <v>58</v>
      </c>
      <c r="E17" s="3" t="str">
        <f t="shared" si="1"/>
        <v>1707047</v>
      </c>
      <c r="F17" s="5" t="s">
        <v>65</v>
      </c>
      <c r="G17" s="6" t="s">
        <v>66</v>
      </c>
      <c r="H17" s="7" t="s">
        <v>206</v>
      </c>
      <c r="I17" s="3" t="str">
        <f>MID(G17,1,11)</f>
        <v>47.08.07.02</v>
      </c>
      <c r="J17" s="3" t="str">
        <f t="shared" si="0"/>
        <v>Σ de 47.08.07.02</v>
      </c>
      <c r="K17" s="8" t="s">
        <v>10</v>
      </c>
      <c r="L17" s="8"/>
      <c r="M17" s="9">
        <v>0</v>
      </c>
    </row>
    <row r="18" spans="1:13" ht="40.799999999999997" x14ac:dyDescent="0.3">
      <c r="A18" s="3" t="s">
        <v>163</v>
      </c>
      <c r="B18" s="3" t="s">
        <v>161</v>
      </c>
      <c r="C18" s="11">
        <v>202300000000139</v>
      </c>
      <c r="D18" s="4" t="s">
        <v>24</v>
      </c>
      <c r="E18" s="3" t="str">
        <f t="shared" si="1"/>
        <v>1707024</v>
      </c>
      <c r="F18" s="15" t="s">
        <v>25</v>
      </c>
      <c r="G18" s="16" t="s">
        <v>230</v>
      </c>
      <c r="H18" s="17" t="s">
        <v>164</v>
      </c>
      <c r="I18" s="4" t="str">
        <f>MID(G18,1,11)</f>
        <v>24.08.00.01</v>
      </c>
      <c r="J18" s="4" t="str">
        <f t="shared" si="0"/>
        <v>Σ de 24.08.00.01</v>
      </c>
      <c r="K18" s="8" t="s">
        <v>10</v>
      </c>
      <c r="L18" s="8"/>
      <c r="M18" s="18">
        <v>1700000</v>
      </c>
    </row>
    <row r="19" spans="1:13" ht="40.799999999999997" x14ac:dyDescent="0.3">
      <c r="A19" s="3" t="s">
        <v>163</v>
      </c>
      <c r="B19" s="3" t="s">
        <v>161</v>
      </c>
      <c r="C19" s="11">
        <v>202300000000139</v>
      </c>
      <c r="D19" s="3" t="s">
        <v>24</v>
      </c>
      <c r="E19" s="3" t="str">
        <f t="shared" si="1"/>
        <v>1707024</v>
      </c>
      <c r="F19" s="5" t="s">
        <v>26</v>
      </c>
      <c r="G19" s="6" t="s">
        <v>231</v>
      </c>
      <c r="H19" s="7" t="s">
        <v>164</v>
      </c>
      <c r="I19" s="3" t="str">
        <f>MID(G19,1,11)</f>
        <v>24.08.01.03</v>
      </c>
      <c r="J19" s="3" t="str">
        <f t="shared" si="0"/>
        <v>Σ de 24.08.01.03</v>
      </c>
      <c r="K19" s="8" t="s">
        <v>10</v>
      </c>
      <c r="L19" s="8"/>
      <c r="M19" s="9">
        <v>0</v>
      </c>
    </row>
    <row r="20" spans="1:13" ht="40.799999999999997" x14ac:dyDescent="0.3">
      <c r="A20" s="3" t="s">
        <v>163</v>
      </c>
      <c r="B20" s="3" t="s">
        <v>161</v>
      </c>
      <c r="C20" s="11">
        <v>202300000000139</v>
      </c>
      <c r="D20" s="3" t="s">
        <v>24</v>
      </c>
      <c r="E20" s="3" t="str">
        <f t="shared" si="1"/>
        <v>1707024</v>
      </c>
      <c r="F20" s="5" t="s">
        <v>27</v>
      </c>
      <c r="G20" s="6" t="s">
        <v>232</v>
      </c>
      <c r="H20" s="7" t="s">
        <v>164</v>
      </c>
      <c r="I20" s="3" t="str">
        <f>MID(G20,1,11)</f>
        <v>24.08.01.04</v>
      </c>
      <c r="J20" s="3" t="str">
        <f t="shared" si="0"/>
        <v>Σ de 24.08.01.04</v>
      </c>
      <c r="K20" s="8" t="s">
        <v>10</v>
      </c>
      <c r="L20" s="8"/>
      <c r="M20" s="9">
        <v>0</v>
      </c>
    </row>
    <row r="21" spans="1:13" ht="40.799999999999997" x14ac:dyDescent="0.3">
      <c r="A21" s="3" t="s">
        <v>163</v>
      </c>
      <c r="B21" s="3" t="s">
        <v>161</v>
      </c>
      <c r="C21" s="11">
        <v>202300000000139</v>
      </c>
      <c r="D21" s="4" t="s">
        <v>45</v>
      </c>
      <c r="E21" s="3" t="str">
        <f t="shared" si="1"/>
        <v>1707044</v>
      </c>
      <c r="F21" s="15" t="s">
        <v>46</v>
      </c>
      <c r="G21" s="16" t="s">
        <v>233</v>
      </c>
      <c r="H21" s="17" t="s">
        <v>164</v>
      </c>
      <c r="I21" s="4" t="str">
        <f>MID(G21,1,11)</f>
        <v>44.07.00.01</v>
      </c>
      <c r="J21" s="4" t="str">
        <f t="shared" si="0"/>
        <v>Σ de 44.07.00.01</v>
      </c>
      <c r="K21" s="8" t="s">
        <v>10</v>
      </c>
      <c r="L21" s="8"/>
      <c r="M21" s="18">
        <v>40000</v>
      </c>
    </row>
    <row r="22" spans="1:13" ht="40.799999999999997" x14ac:dyDescent="0.3">
      <c r="A22" s="3" t="s">
        <v>163</v>
      </c>
      <c r="B22" s="3" t="s">
        <v>161</v>
      </c>
      <c r="C22" s="11">
        <v>202300000000139</v>
      </c>
      <c r="D22" s="3" t="s">
        <v>45</v>
      </c>
      <c r="E22" s="3" t="str">
        <f t="shared" si="1"/>
        <v>1707044</v>
      </c>
      <c r="F22" s="5" t="s">
        <v>48</v>
      </c>
      <c r="G22" s="6" t="s">
        <v>234</v>
      </c>
      <c r="H22" s="7" t="s">
        <v>206</v>
      </c>
      <c r="I22" s="3" t="str">
        <f>MID(G22,1,11)</f>
        <v>44.07.01.02</v>
      </c>
      <c r="J22" s="3" t="str">
        <f t="shared" si="0"/>
        <v>Σ de 44.07.01.02</v>
      </c>
      <c r="K22" s="8" t="s">
        <v>10</v>
      </c>
      <c r="L22" s="8"/>
      <c r="M22" s="14">
        <v>40000</v>
      </c>
    </row>
    <row r="23" spans="1:13" ht="40.799999999999997" x14ac:dyDescent="0.3">
      <c r="A23" s="3" t="s">
        <v>163</v>
      </c>
      <c r="B23" s="3" t="s">
        <v>161</v>
      </c>
      <c r="C23" s="11">
        <v>202300000000139</v>
      </c>
      <c r="D23" s="4" t="s">
        <v>28</v>
      </c>
      <c r="E23" s="3" t="str">
        <f t="shared" si="1"/>
        <v>1707026</v>
      </c>
      <c r="F23" s="15" t="s">
        <v>29</v>
      </c>
      <c r="G23" s="16" t="s">
        <v>235</v>
      </c>
      <c r="H23" s="17" t="s">
        <v>164</v>
      </c>
      <c r="I23" s="4" t="str">
        <f>MID(G23,1,11)</f>
        <v>26.07.00.01</v>
      </c>
      <c r="J23" s="4" t="str">
        <f>CONCATENATE("Σ"," de ",I23)</f>
        <v>Σ de 26.07.00.01</v>
      </c>
      <c r="K23" s="8" t="s">
        <v>10</v>
      </c>
      <c r="L23" s="8"/>
      <c r="M23" s="18">
        <v>50722</v>
      </c>
    </row>
    <row r="24" spans="1:13" ht="40.799999999999997" x14ac:dyDescent="0.3">
      <c r="A24" s="3" t="s">
        <v>163</v>
      </c>
      <c r="B24" s="3" t="s">
        <v>161</v>
      </c>
      <c r="C24" s="11">
        <v>202300000000139</v>
      </c>
      <c r="D24" s="3" t="s">
        <v>28</v>
      </c>
      <c r="E24" s="3" t="str">
        <f t="shared" si="1"/>
        <v>1707026</v>
      </c>
      <c r="F24" s="5" t="s">
        <v>30</v>
      </c>
      <c r="G24" s="6" t="s">
        <v>236</v>
      </c>
      <c r="H24" s="7" t="s">
        <v>206</v>
      </c>
      <c r="I24" s="3" t="str">
        <f>MID(G24,1,11)</f>
        <v>26.07.01.01</v>
      </c>
      <c r="J24" s="3" t="str">
        <f t="shared" ref="J24" si="2">CONCATENATE("Σ"," de ",I24)</f>
        <v>Σ de 26.07.01.01</v>
      </c>
      <c r="K24" s="8" t="s">
        <v>10</v>
      </c>
      <c r="L24" s="8"/>
      <c r="M24" s="9">
        <v>50722</v>
      </c>
    </row>
    <row r="25" spans="1:13" ht="40.799999999999997" x14ac:dyDescent="0.3">
      <c r="A25" s="3" t="s">
        <v>163</v>
      </c>
      <c r="B25" s="3" t="s">
        <v>161</v>
      </c>
      <c r="C25" s="11">
        <v>202300000000139</v>
      </c>
      <c r="D25" s="3" t="s">
        <v>32</v>
      </c>
      <c r="E25" s="3" t="str">
        <f t="shared" si="1"/>
        <v>1707027</v>
      </c>
      <c r="F25" s="5" t="s">
        <v>33</v>
      </c>
      <c r="G25" s="6" t="s">
        <v>208</v>
      </c>
      <c r="H25" s="7" t="s">
        <v>164</v>
      </c>
      <c r="I25" s="3" t="str">
        <f>MID(G25,1,11)</f>
        <v>27.03.00.01</v>
      </c>
      <c r="J25" s="3" t="str">
        <f t="shared" ref="J25:J30" si="3">CONCATENATE("Σ"," de ",I25)</f>
        <v>Σ de 27.03.00.01</v>
      </c>
      <c r="K25" s="8" t="s">
        <v>10</v>
      </c>
      <c r="L25" s="8"/>
      <c r="M25" s="9">
        <v>1</v>
      </c>
    </row>
    <row r="26" spans="1:13" ht="40.799999999999997" x14ac:dyDescent="0.3">
      <c r="A26" s="3" t="s">
        <v>163</v>
      </c>
      <c r="B26" s="3" t="s">
        <v>161</v>
      </c>
      <c r="C26" s="11">
        <v>202300000000139</v>
      </c>
      <c r="D26" s="4" t="s">
        <v>67</v>
      </c>
      <c r="E26" s="3" t="str">
        <f t="shared" si="1"/>
        <v>1707048</v>
      </c>
      <c r="F26" s="15" t="s">
        <v>68</v>
      </c>
      <c r="G26" s="16" t="s">
        <v>237</v>
      </c>
      <c r="H26" s="17" t="s">
        <v>164</v>
      </c>
      <c r="I26" s="4" t="str">
        <f>MID(G26,1,11)</f>
        <v>48.08.01.01</v>
      </c>
      <c r="J26" s="4" t="str">
        <f t="shared" si="3"/>
        <v>Σ de 48.08.01.01</v>
      </c>
      <c r="K26" s="8" t="s">
        <v>10</v>
      </c>
      <c r="L26" s="8"/>
      <c r="M26" s="18">
        <v>6309</v>
      </c>
    </row>
    <row r="27" spans="1:13" ht="40.799999999999997" x14ac:dyDescent="0.3">
      <c r="A27" s="3" t="s">
        <v>163</v>
      </c>
      <c r="B27" s="3" t="s">
        <v>161</v>
      </c>
      <c r="C27" s="11">
        <v>202300000000139</v>
      </c>
      <c r="D27" s="3" t="s">
        <v>67</v>
      </c>
      <c r="E27" s="3" t="str">
        <f t="shared" si="1"/>
        <v>1707048</v>
      </c>
      <c r="F27" s="5" t="s">
        <v>69</v>
      </c>
      <c r="G27" s="6" t="s">
        <v>238</v>
      </c>
      <c r="H27" s="7" t="s">
        <v>206</v>
      </c>
      <c r="I27" s="3" t="str">
        <f>MID(G27,1,11)</f>
        <v>48.08.01.06</v>
      </c>
      <c r="J27" s="3" t="str">
        <f t="shared" si="3"/>
        <v>Σ de 48.08.01.06</v>
      </c>
      <c r="K27" s="8" t="s">
        <v>10</v>
      </c>
      <c r="L27" s="8"/>
      <c r="M27" s="9">
        <v>0</v>
      </c>
    </row>
    <row r="28" spans="1:13" ht="40.799999999999997" x14ac:dyDescent="0.3">
      <c r="A28" s="3" t="s">
        <v>163</v>
      </c>
      <c r="B28" s="3" t="s">
        <v>161</v>
      </c>
      <c r="C28" s="11">
        <v>202300000000139</v>
      </c>
      <c r="D28" s="3" t="s">
        <v>67</v>
      </c>
      <c r="E28" s="3" t="str">
        <f t="shared" si="1"/>
        <v>1707048</v>
      </c>
      <c r="F28" s="5" t="s">
        <v>70</v>
      </c>
      <c r="G28" s="6" t="s">
        <v>71</v>
      </c>
      <c r="H28" s="7" t="s">
        <v>206</v>
      </c>
      <c r="I28" s="3" t="str">
        <f>MID(G28,1,11)</f>
        <v>48.08.01.07</v>
      </c>
      <c r="J28" s="3" t="str">
        <f t="shared" si="3"/>
        <v>Σ de 48.08.01.07</v>
      </c>
      <c r="K28" s="8" t="s">
        <v>10</v>
      </c>
      <c r="L28" s="8"/>
      <c r="M28" s="9">
        <v>0</v>
      </c>
    </row>
    <row r="29" spans="1:13" ht="40.799999999999997" x14ac:dyDescent="0.3">
      <c r="A29" s="3" t="s">
        <v>163</v>
      </c>
      <c r="B29" s="3" t="s">
        <v>161</v>
      </c>
      <c r="C29" s="11">
        <v>202300000000139</v>
      </c>
      <c r="D29" s="3" t="s">
        <v>67</v>
      </c>
      <c r="E29" s="3" t="str">
        <f t="shared" si="1"/>
        <v>1707048</v>
      </c>
      <c r="F29" s="5" t="s">
        <v>72</v>
      </c>
      <c r="G29" s="6" t="s">
        <v>73</v>
      </c>
      <c r="H29" s="7" t="s">
        <v>206</v>
      </c>
      <c r="I29" s="3" t="str">
        <f>MID(G29,1,11)</f>
        <v>48.08.02.01</v>
      </c>
      <c r="J29" s="3" t="str">
        <f t="shared" si="3"/>
        <v>Σ de 48.08.02.01</v>
      </c>
      <c r="K29" s="8" t="s">
        <v>10</v>
      </c>
      <c r="L29" s="8"/>
      <c r="M29" s="9">
        <v>0</v>
      </c>
    </row>
    <row r="30" spans="1:13" ht="51" x14ac:dyDescent="0.3">
      <c r="A30" s="3" t="s">
        <v>163</v>
      </c>
      <c r="B30" s="3" t="s">
        <v>161</v>
      </c>
      <c r="C30" s="11">
        <v>202300000000139</v>
      </c>
      <c r="D30" s="3" t="s">
        <v>202</v>
      </c>
      <c r="E30" s="3" t="str">
        <f t="shared" si="1"/>
        <v>1707048</v>
      </c>
      <c r="F30" s="19" t="s">
        <v>200</v>
      </c>
      <c r="G30" s="19" t="s">
        <v>201</v>
      </c>
      <c r="H30" s="13" t="s">
        <v>164</v>
      </c>
      <c r="I30" s="3" t="str">
        <f>MID(G30,1,11)</f>
        <v>48.08.01.06</v>
      </c>
      <c r="J30" s="3" t="str">
        <f t="shared" si="3"/>
        <v>Σ de 48.08.01.06</v>
      </c>
      <c r="K30" s="8" t="s">
        <v>10</v>
      </c>
      <c r="L30" s="8"/>
      <c r="M30" s="20"/>
    </row>
    <row r="31" spans="1:13" ht="40.799999999999997" x14ac:dyDescent="0.3">
      <c r="A31" s="3" t="s">
        <v>163</v>
      </c>
      <c r="B31" s="3" t="s">
        <v>161</v>
      </c>
      <c r="C31" s="11">
        <v>202300000000139</v>
      </c>
      <c r="D31" s="4" t="s">
        <v>74</v>
      </c>
      <c r="E31" s="3" t="str">
        <f t="shared" si="1"/>
        <v>1707049</v>
      </c>
      <c r="F31" s="15" t="s">
        <v>75</v>
      </c>
      <c r="G31" s="16" t="s">
        <v>239</v>
      </c>
      <c r="H31" s="17" t="s">
        <v>164</v>
      </c>
      <c r="I31" s="4" t="str">
        <f>MID(G31,1,11)</f>
        <v>49.08.00.03</v>
      </c>
      <c r="J31" s="4" t="str">
        <f t="shared" ref="J31:J54" si="4">CONCATENATE("Σ"," de ",I31)</f>
        <v>Σ de 49.08.00.03</v>
      </c>
      <c r="K31" s="8" t="s">
        <v>10</v>
      </c>
      <c r="L31" s="8"/>
      <c r="M31" s="18">
        <v>1300</v>
      </c>
    </row>
    <row r="32" spans="1:13" ht="40.799999999999997" x14ac:dyDescent="0.3">
      <c r="A32" s="3" t="s">
        <v>163</v>
      </c>
      <c r="B32" s="3" t="s">
        <v>161</v>
      </c>
      <c r="C32" s="11">
        <v>202300000000139</v>
      </c>
      <c r="D32" s="3" t="s">
        <v>74</v>
      </c>
      <c r="E32" s="3" t="str">
        <f t="shared" si="1"/>
        <v>1707049</v>
      </c>
      <c r="F32" s="5" t="s">
        <v>76</v>
      </c>
      <c r="G32" s="6" t="s">
        <v>77</v>
      </c>
      <c r="H32" s="7" t="s">
        <v>206</v>
      </c>
      <c r="I32" s="3" t="str">
        <f>MID(G32,1,11)</f>
        <v>49.08.00.48</v>
      </c>
      <c r="J32" s="3" t="str">
        <f t="shared" si="4"/>
        <v>Σ de 49.08.00.48</v>
      </c>
      <c r="K32" s="13" t="s">
        <v>10</v>
      </c>
      <c r="L32" s="13"/>
      <c r="M32" s="9">
        <v>0</v>
      </c>
    </row>
    <row r="33" spans="1:13" ht="40.799999999999997" x14ac:dyDescent="0.3">
      <c r="A33" s="3" t="s">
        <v>163</v>
      </c>
      <c r="B33" s="3" t="s">
        <v>161</v>
      </c>
      <c r="C33" s="11">
        <v>202300000000139</v>
      </c>
      <c r="D33" s="3" t="s">
        <v>74</v>
      </c>
      <c r="E33" s="3" t="str">
        <f t="shared" si="1"/>
        <v>1707049</v>
      </c>
      <c r="F33" s="5" t="s">
        <v>78</v>
      </c>
      <c r="G33" s="6" t="s">
        <v>79</v>
      </c>
      <c r="H33" s="7" t="s">
        <v>206</v>
      </c>
      <c r="I33" s="3" t="str">
        <f>MID(G33,1,11)</f>
        <v>49.08.00.57</v>
      </c>
      <c r="J33" s="3" t="str">
        <f t="shared" si="4"/>
        <v>Σ de 49.08.00.57</v>
      </c>
      <c r="K33" s="13" t="s">
        <v>10</v>
      </c>
      <c r="L33" s="13"/>
      <c r="M33" s="9">
        <v>0</v>
      </c>
    </row>
    <row r="34" spans="1:13" ht="40.799999999999997" x14ac:dyDescent="0.3">
      <c r="A34" s="3" t="s">
        <v>163</v>
      </c>
      <c r="B34" s="3" t="s">
        <v>161</v>
      </c>
      <c r="C34" s="11">
        <v>202300000000139</v>
      </c>
      <c r="D34" s="3" t="s">
        <v>74</v>
      </c>
      <c r="E34" s="3" t="str">
        <f t="shared" si="1"/>
        <v>1707049</v>
      </c>
      <c r="F34" s="5" t="s">
        <v>80</v>
      </c>
      <c r="G34" s="6" t="s">
        <v>81</v>
      </c>
      <c r="H34" s="7" t="s">
        <v>206</v>
      </c>
      <c r="I34" s="3" t="str">
        <f>MID(G34,1,11)</f>
        <v>49.08.00.58</v>
      </c>
      <c r="J34" s="3" t="str">
        <f t="shared" si="4"/>
        <v>Σ de 49.08.00.58</v>
      </c>
      <c r="K34" s="13" t="s">
        <v>10</v>
      </c>
      <c r="L34" s="13"/>
      <c r="M34" s="9">
        <v>0</v>
      </c>
    </row>
    <row r="35" spans="1:13" ht="40.799999999999997" x14ac:dyDescent="0.3">
      <c r="A35" s="3" t="s">
        <v>163</v>
      </c>
      <c r="B35" s="3" t="s">
        <v>161</v>
      </c>
      <c r="C35" s="11">
        <v>202300000000139</v>
      </c>
      <c r="D35" s="3" t="s">
        <v>74</v>
      </c>
      <c r="E35" s="3" t="str">
        <f t="shared" si="1"/>
        <v>1707049</v>
      </c>
      <c r="F35" s="5" t="s">
        <v>82</v>
      </c>
      <c r="G35" s="6" t="s">
        <v>83</v>
      </c>
      <c r="H35" s="7" t="s">
        <v>164</v>
      </c>
      <c r="I35" s="3" t="str">
        <f>MID(G35,1,11)</f>
        <v>49.08.00.05</v>
      </c>
      <c r="J35" s="3" t="str">
        <f>CONCATENATE("Σ"," de ",I35)</f>
        <v>Σ de 49.08.00.05</v>
      </c>
      <c r="K35" s="8" t="s">
        <v>10</v>
      </c>
      <c r="L35" s="8"/>
      <c r="M35" s="9">
        <v>6</v>
      </c>
    </row>
    <row r="36" spans="1:13" ht="40.799999999999997" x14ac:dyDescent="0.3">
      <c r="A36" s="3" t="s">
        <v>163</v>
      </c>
      <c r="B36" s="3" t="s">
        <v>161</v>
      </c>
      <c r="C36" s="11">
        <v>202300000000139</v>
      </c>
      <c r="D36" s="4" t="s">
        <v>74</v>
      </c>
      <c r="E36" s="3" t="str">
        <f t="shared" si="1"/>
        <v>1707049</v>
      </c>
      <c r="F36" s="15" t="s">
        <v>84</v>
      </c>
      <c r="G36" s="16" t="s">
        <v>85</v>
      </c>
      <c r="H36" s="17" t="s">
        <v>164</v>
      </c>
      <c r="I36" s="4" t="str">
        <f>MID(G36,1,11)</f>
        <v>49.08.00.01</v>
      </c>
      <c r="J36" s="4" t="str">
        <f>CONCATENATE("Σ"," de ",I36)</f>
        <v>Σ de 49.08.00.01</v>
      </c>
      <c r="K36" s="8" t="s">
        <v>10</v>
      </c>
      <c r="L36" s="8"/>
      <c r="M36" s="20">
        <v>1100</v>
      </c>
    </row>
    <row r="37" spans="1:13" ht="40.799999999999997" x14ac:dyDescent="0.3">
      <c r="A37" s="3" t="s">
        <v>163</v>
      </c>
      <c r="B37" s="3" t="s">
        <v>161</v>
      </c>
      <c r="C37" s="11">
        <v>202300000000139</v>
      </c>
      <c r="D37" s="3" t="s">
        <v>74</v>
      </c>
      <c r="E37" s="3" t="str">
        <f t="shared" si="1"/>
        <v>1707049</v>
      </c>
      <c r="F37" s="5" t="s">
        <v>86</v>
      </c>
      <c r="G37" s="6" t="s">
        <v>87</v>
      </c>
      <c r="H37" s="7" t="s">
        <v>206</v>
      </c>
      <c r="I37" s="3" t="str">
        <f>MID(G37,1,11)</f>
        <v>49.08.00.53</v>
      </c>
      <c r="J37" s="3" t="str">
        <f>CONCATENATE("Σ"," de ",I37)</f>
        <v>Σ de 49.08.00.53</v>
      </c>
      <c r="K37" s="8" t="s">
        <v>10</v>
      </c>
      <c r="L37" s="8"/>
      <c r="M37" s="9">
        <v>0</v>
      </c>
    </row>
    <row r="38" spans="1:13" ht="40.799999999999997" x14ac:dyDescent="0.3">
      <c r="A38" s="3" t="s">
        <v>163</v>
      </c>
      <c r="B38" s="3" t="s">
        <v>161</v>
      </c>
      <c r="C38" s="11">
        <v>202300000000139</v>
      </c>
      <c r="D38" s="3" t="s">
        <v>74</v>
      </c>
      <c r="E38" s="3" t="str">
        <f t="shared" si="1"/>
        <v>1707049</v>
      </c>
      <c r="F38" s="5" t="s">
        <v>88</v>
      </c>
      <c r="G38" s="6" t="s">
        <v>89</v>
      </c>
      <c r="H38" s="7" t="s">
        <v>206</v>
      </c>
      <c r="I38" s="3" t="str">
        <f>MID(G38,1,11)</f>
        <v>49.08.00.55</v>
      </c>
      <c r="J38" s="3" t="str">
        <f>CONCATENATE("Σ"," de ",I38)</f>
        <v>Σ de 49.08.00.55</v>
      </c>
      <c r="K38" s="8" t="s">
        <v>10</v>
      </c>
      <c r="L38" s="8"/>
      <c r="M38" s="9">
        <v>0</v>
      </c>
    </row>
    <row r="39" spans="1:13" ht="40.799999999999997" x14ac:dyDescent="0.3">
      <c r="A39" s="3" t="s">
        <v>163</v>
      </c>
      <c r="B39" s="3" t="s">
        <v>161</v>
      </c>
      <c r="C39" s="11">
        <v>202300000000139</v>
      </c>
      <c r="D39" s="3" t="s">
        <v>74</v>
      </c>
      <c r="E39" s="3" t="str">
        <f t="shared" si="1"/>
        <v>1707049</v>
      </c>
      <c r="F39" s="5" t="s">
        <v>90</v>
      </c>
      <c r="G39" s="6" t="s">
        <v>91</v>
      </c>
      <c r="H39" s="7" t="s">
        <v>206</v>
      </c>
      <c r="I39" s="3" t="str">
        <f>MID(G39,1,11)</f>
        <v>49.08.00.56</v>
      </c>
      <c r="J39" s="3" t="str">
        <f>CONCATENATE("Σ"," de ",I39)</f>
        <v>Σ de 49.08.00.56</v>
      </c>
      <c r="K39" s="8" t="s">
        <v>10</v>
      </c>
      <c r="L39" s="8"/>
      <c r="M39" s="9">
        <v>0</v>
      </c>
    </row>
    <row r="40" spans="1:13" ht="40.799999999999997" x14ac:dyDescent="0.3">
      <c r="A40" s="3" t="s">
        <v>163</v>
      </c>
      <c r="B40" s="3" t="s">
        <v>161</v>
      </c>
      <c r="C40" s="11">
        <v>202300000000139</v>
      </c>
      <c r="D40" s="3" t="s">
        <v>19</v>
      </c>
      <c r="E40" s="3" t="str">
        <f t="shared" si="1"/>
        <v>1707017</v>
      </c>
      <c r="F40" s="5" t="s">
        <v>20</v>
      </c>
      <c r="G40" s="6" t="s">
        <v>240</v>
      </c>
      <c r="H40" s="7" t="s">
        <v>164</v>
      </c>
      <c r="I40" s="3" t="str">
        <f>MID(G40,1,11)</f>
        <v>17.08.00.01</v>
      </c>
      <c r="J40" s="3" t="str">
        <f t="shared" si="4"/>
        <v>Σ de 17.08.00.01</v>
      </c>
      <c r="K40" s="8" t="s">
        <v>10</v>
      </c>
      <c r="L40" s="3"/>
      <c r="M40" s="9">
        <v>4</v>
      </c>
    </row>
    <row r="41" spans="1:13" ht="40.799999999999997" x14ac:dyDescent="0.3">
      <c r="A41" s="3" t="s">
        <v>163</v>
      </c>
      <c r="B41" s="3" t="s">
        <v>161</v>
      </c>
      <c r="C41" s="11">
        <v>202300000000139</v>
      </c>
      <c r="D41" s="4" t="s">
        <v>95</v>
      </c>
      <c r="E41" s="3" t="str">
        <f t="shared" si="1"/>
        <v>1707051</v>
      </c>
      <c r="F41" s="15" t="s">
        <v>96</v>
      </c>
      <c r="G41" s="16" t="s">
        <v>241</v>
      </c>
      <c r="H41" s="17" t="s">
        <v>164</v>
      </c>
      <c r="I41" s="4" t="str">
        <f>MID(G41,1,11)</f>
        <v>51.08.00.09</v>
      </c>
      <c r="J41" s="4" t="str">
        <f t="shared" si="4"/>
        <v>Σ de 51.08.00.09</v>
      </c>
      <c r="K41" s="8" t="s">
        <v>10</v>
      </c>
      <c r="L41" s="8"/>
      <c r="M41" s="20">
        <v>52</v>
      </c>
    </row>
    <row r="42" spans="1:13" ht="40.799999999999997" x14ac:dyDescent="0.3">
      <c r="A42" s="3" t="s">
        <v>163</v>
      </c>
      <c r="B42" s="3" t="s">
        <v>161</v>
      </c>
      <c r="C42" s="11">
        <v>202300000000139</v>
      </c>
      <c r="D42" s="3" t="s">
        <v>95</v>
      </c>
      <c r="E42" s="3" t="str">
        <f t="shared" si="1"/>
        <v>1707051</v>
      </c>
      <c r="F42" s="5" t="s">
        <v>97</v>
      </c>
      <c r="G42" s="6" t="s">
        <v>98</v>
      </c>
      <c r="H42" s="7" t="s">
        <v>206</v>
      </c>
      <c r="I42" s="3" t="str">
        <f>MID(G42,1,11)</f>
        <v>51.08.00.17</v>
      </c>
      <c r="J42" s="3" t="str">
        <f t="shared" si="4"/>
        <v>Σ de 51.08.00.17</v>
      </c>
      <c r="K42" s="8" t="s">
        <v>10</v>
      </c>
      <c r="L42" s="8"/>
      <c r="M42" s="9">
        <v>0</v>
      </c>
    </row>
    <row r="43" spans="1:13" ht="40.799999999999997" x14ac:dyDescent="0.3">
      <c r="A43" s="3" t="s">
        <v>163</v>
      </c>
      <c r="B43" s="3" t="s">
        <v>161</v>
      </c>
      <c r="C43" s="11">
        <v>202300000000139</v>
      </c>
      <c r="D43" s="3" t="s">
        <v>95</v>
      </c>
      <c r="E43" s="3" t="str">
        <f t="shared" si="1"/>
        <v>1707051</v>
      </c>
      <c r="F43" s="5" t="s">
        <v>99</v>
      </c>
      <c r="G43" s="6" t="s">
        <v>100</v>
      </c>
      <c r="H43" s="7" t="s">
        <v>206</v>
      </c>
      <c r="I43" s="3" t="str">
        <f>MID(G43,1,11)</f>
        <v>51.08.00.18</v>
      </c>
      <c r="J43" s="3" t="str">
        <f t="shared" si="4"/>
        <v>Σ de 51.08.00.18</v>
      </c>
      <c r="K43" s="8" t="s">
        <v>10</v>
      </c>
      <c r="L43" s="8"/>
      <c r="M43" s="9">
        <v>0</v>
      </c>
    </row>
    <row r="44" spans="1:13" ht="40.799999999999997" x14ac:dyDescent="0.3">
      <c r="A44" s="3" t="s">
        <v>163</v>
      </c>
      <c r="B44" s="3" t="s">
        <v>161</v>
      </c>
      <c r="C44" s="11">
        <v>202300000000139</v>
      </c>
      <c r="D44" s="4" t="s">
        <v>95</v>
      </c>
      <c r="E44" s="3" t="str">
        <f t="shared" si="1"/>
        <v>1707051</v>
      </c>
      <c r="F44" s="15" t="s">
        <v>101</v>
      </c>
      <c r="G44" s="16" t="s">
        <v>242</v>
      </c>
      <c r="H44" s="17" t="s">
        <v>164</v>
      </c>
      <c r="I44" s="4" t="str">
        <f>MID(G44,1,11)</f>
        <v>51.08.00.03</v>
      </c>
      <c r="J44" s="4" t="str">
        <f>CONCATENATE("Σ"," de ",I44)</f>
        <v>Σ de 51.08.00.03</v>
      </c>
      <c r="K44" s="8" t="s">
        <v>10</v>
      </c>
      <c r="L44" s="8"/>
      <c r="M44" s="20">
        <v>52</v>
      </c>
    </row>
    <row r="45" spans="1:13" ht="40.799999999999997" x14ac:dyDescent="0.3">
      <c r="A45" s="3" t="s">
        <v>163</v>
      </c>
      <c r="B45" s="3" t="s">
        <v>161</v>
      </c>
      <c r="C45" s="11">
        <v>202300000000139</v>
      </c>
      <c r="D45" s="3" t="s">
        <v>95</v>
      </c>
      <c r="E45" s="3" t="str">
        <f t="shared" si="1"/>
        <v>1707051</v>
      </c>
      <c r="F45" s="5" t="s">
        <v>102</v>
      </c>
      <c r="G45" s="6" t="s">
        <v>243</v>
      </c>
      <c r="H45" s="7" t="s">
        <v>206</v>
      </c>
      <c r="I45" s="3" t="str">
        <f>MID(G45,1,11)</f>
        <v>51.08.00.01</v>
      </c>
      <c r="J45" s="3" t="str">
        <f>CONCATENATE("Σ"," de ",I45)</f>
        <v>Σ de 51.08.00.01</v>
      </c>
      <c r="K45" s="8" t="s">
        <v>10</v>
      </c>
      <c r="L45" s="8"/>
      <c r="M45" s="9">
        <v>0</v>
      </c>
    </row>
    <row r="46" spans="1:13" ht="40.799999999999997" x14ac:dyDescent="0.3">
      <c r="A46" s="3" t="s">
        <v>163</v>
      </c>
      <c r="B46" s="3" t="s">
        <v>161</v>
      </c>
      <c r="C46" s="11">
        <v>202300000000139</v>
      </c>
      <c r="D46" s="3" t="s">
        <v>95</v>
      </c>
      <c r="E46" s="3" t="str">
        <f t="shared" si="1"/>
        <v>1707051</v>
      </c>
      <c r="F46" s="5" t="s">
        <v>103</v>
      </c>
      <c r="G46" s="6" t="s">
        <v>244</v>
      </c>
      <c r="H46" s="7" t="s">
        <v>206</v>
      </c>
      <c r="I46" s="3" t="str">
        <f>MID(G46,1,11)</f>
        <v>51.08.00.02</v>
      </c>
      <c r="J46" s="3" t="str">
        <f>CONCATENATE("Σ"," de ",I46)</f>
        <v>Σ de 51.08.00.02</v>
      </c>
      <c r="K46" s="8" t="s">
        <v>10</v>
      </c>
      <c r="L46" s="8"/>
      <c r="M46" s="9">
        <v>0</v>
      </c>
    </row>
    <row r="47" spans="1:13" ht="40.799999999999997" x14ac:dyDescent="0.3">
      <c r="A47" s="3" t="s">
        <v>163</v>
      </c>
      <c r="B47" s="3" t="s">
        <v>161</v>
      </c>
      <c r="C47" s="11">
        <v>202300000000139</v>
      </c>
      <c r="D47" s="3" t="s">
        <v>9</v>
      </c>
      <c r="E47" s="3" t="str">
        <f t="shared" si="1"/>
        <v>1707001</v>
      </c>
      <c r="F47" s="5" t="s">
        <v>11</v>
      </c>
      <c r="G47" s="6" t="s">
        <v>245</v>
      </c>
      <c r="H47" s="7" t="s">
        <v>206</v>
      </c>
      <c r="I47" s="3" t="str">
        <f>MID(G47,1,11)</f>
        <v>01.08.00.01</v>
      </c>
      <c r="J47" s="3" t="str">
        <f t="shared" si="4"/>
        <v>Σ de 01.08.00.01</v>
      </c>
      <c r="K47" s="8" t="s">
        <v>10</v>
      </c>
      <c r="L47" s="8"/>
      <c r="M47" s="9">
        <v>40</v>
      </c>
    </row>
    <row r="48" spans="1:13" ht="40.799999999999997" x14ac:dyDescent="0.3">
      <c r="A48" s="3" t="s">
        <v>165</v>
      </c>
      <c r="B48" s="3" t="s">
        <v>161</v>
      </c>
      <c r="C48" s="11">
        <v>202300000000139</v>
      </c>
      <c r="D48" s="3" t="s">
        <v>169</v>
      </c>
      <c r="E48" s="3" t="str">
        <f t="shared" si="1"/>
        <v>1707003</v>
      </c>
      <c r="F48" s="3" t="s">
        <v>15</v>
      </c>
      <c r="G48" s="6" t="s">
        <v>246</v>
      </c>
      <c r="H48" s="7" t="s">
        <v>164</v>
      </c>
      <c r="I48" s="3" t="str">
        <f>MID(G48,1,11)</f>
        <v>03.10.00.01</v>
      </c>
      <c r="J48" s="3" t="str">
        <f t="shared" si="4"/>
        <v>Σ de 03.10.00.01</v>
      </c>
      <c r="K48" s="8" t="s">
        <v>10</v>
      </c>
      <c r="L48" s="8"/>
      <c r="M48" s="9">
        <v>8</v>
      </c>
    </row>
    <row r="49" spans="1:13" ht="40.799999999999997" x14ac:dyDescent="0.3">
      <c r="A49" s="3" t="s">
        <v>165</v>
      </c>
      <c r="B49" s="3" t="s">
        <v>161</v>
      </c>
      <c r="C49" s="11">
        <v>202300000000139</v>
      </c>
      <c r="D49" s="3" t="s">
        <v>107</v>
      </c>
      <c r="E49" s="3" t="str">
        <f t="shared" si="1"/>
        <v>1707052</v>
      </c>
      <c r="F49" s="5" t="s">
        <v>108</v>
      </c>
      <c r="G49" s="6" t="s">
        <v>247</v>
      </c>
      <c r="H49" s="7" t="s">
        <v>164</v>
      </c>
      <c r="I49" s="3" t="str">
        <f>MID(G49,1,11)</f>
        <v>52.08.00.01</v>
      </c>
      <c r="J49" s="3" t="str">
        <f t="shared" si="4"/>
        <v>Σ de 52.08.00.01</v>
      </c>
      <c r="K49" s="8" t="s">
        <v>10</v>
      </c>
      <c r="L49" s="3"/>
      <c r="M49" s="9">
        <v>60</v>
      </c>
    </row>
    <row r="50" spans="1:13" ht="40.799999999999997" x14ac:dyDescent="0.3">
      <c r="A50" s="3" t="s">
        <v>165</v>
      </c>
      <c r="B50" s="3" t="s">
        <v>161</v>
      </c>
      <c r="C50" s="11">
        <v>202300000000139</v>
      </c>
      <c r="D50" s="3" t="s">
        <v>170</v>
      </c>
      <c r="E50" s="3" t="str">
        <f t="shared" si="1"/>
        <v>1707054</v>
      </c>
      <c r="F50" s="5" t="s">
        <v>110</v>
      </c>
      <c r="G50" s="6" t="s">
        <v>248</v>
      </c>
      <c r="H50" s="7" t="s">
        <v>164</v>
      </c>
      <c r="I50" s="3" t="str">
        <f>MID(G50,1,11)</f>
        <v>54.10.00.01</v>
      </c>
      <c r="J50" s="3" t="str">
        <f t="shared" si="4"/>
        <v>Σ de 54.10.00.01</v>
      </c>
      <c r="K50" s="8" t="s">
        <v>10</v>
      </c>
      <c r="L50" s="8"/>
      <c r="M50" s="9">
        <v>8</v>
      </c>
    </row>
    <row r="51" spans="1:13" ht="40.799999999999997" x14ac:dyDescent="0.3">
      <c r="A51" s="3" t="s">
        <v>165</v>
      </c>
      <c r="B51" s="3" t="s">
        <v>161</v>
      </c>
      <c r="C51" s="11">
        <v>202300000000139</v>
      </c>
      <c r="D51" s="3" t="s">
        <v>172</v>
      </c>
      <c r="E51" s="3" t="str">
        <f t="shared" si="1"/>
        <v>1707046</v>
      </c>
      <c r="F51" s="3" t="s">
        <v>56</v>
      </c>
      <c r="G51" s="3" t="s">
        <v>249</v>
      </c>
      <c r="H51" s="13" t="s">
        <v>164</v>
      </c>
      <c r="I51" s="3" t="str">
        <f>MID(G51,1,11)</f>
        <v>46.08.00.05</v>
      </c>
      <c r="J51" s="3" t="str">
        <f t="shared" si="4"/>
        <v>Σ de 46.08.00.05</v>
      </c>
      <c r="K51" s="8" t="s">
        <v>10</v>
      </c>
      <c r="L51" s="3"/>
      <c r="M51" s="14">
        <v>4500</v>
      </c>
    </row>
    <row r="52" spans="1:13" ht="40.799999999999997" x14ac:dyDescent="0.3">
      <c r="A52" s="3" t="s">
        <v>165</v>
      </c>
      <c r="B52" s="3" t="s">
        <v>161</v>
      </c>
      <c r="C52" s="11">
        <v>202300000000139</v>
      </c>
      <c r="D52" s="3" t="s">
        <v>55</v>
      </c>
      <c r="E52" s="3" t="str">
        <f t="shared" si="1"/>
        <v>1707046</v>
      </c>
      <c r="F52" s="5" t="s">
        <v>57</v>
      </c>
      <c r="G52" s="6" t="s">
        <v>250</v>
      </c>
      <c r="H52" s="7" t="s">
        <v>164</v>
      </c>
      <c r="I52" s="3" t="str">
        <f>MID(G52,1,11)</f>
        <v>46.08.00.01</v>
      </c>
      <c r="J52" s="3" t="str">
        <f>CONCATENATE("Σ"," de ",I52)</f>
        <v>Σ de 46.08.00.01</v>
      </c>
      <c r="K52" s="8" t="s">
        <v>10</v>
      </c>
      <c r="L52" s="8"/>
      <c r="M52" s="14">
        <v>0</v>
      </c>
    </row>
    <row r="53" spans="1:13" ht="40.799999999999997" x14ac:dyDescent="0.3">
      <c r="A53" s="3" t="s">
        <v>165</v>
      </c>
      <c r="B53" s="3" t="s">
        <v>161</v>
      </c>
      <c r="C53" s="11">
        <v>202300000000139</v>
      </c>
      <c r="D53" s="3" t="s">
        <v>171</v>
      </c>
      <c r="E53" s="3" t="str">
        <f t="shared" si="1"/>
        <v>1707053</v>
      </c>
      <c r="F53" s="5" t="s">
        <v>109</v>
      </c>
      <c r="G53" s="6" t="s">
        <v>251</v>
      </c>
      <c r="H53" s="7" t="s">
        <v>164</v>
      </c>
      <c r="I53" s="3" t="str">
        <f>MID(G53,1,11)</f>
        <v>53.10.00.01</v>
      </c>
      <c r="J53" s="3" t="str">
        <f t="shared" si="4"/>
        <v>Σ de 53.10.00.01</v>
      </c>
      <c r="K53" s="8" t="s">
        <v>10</v>
      </c>
      <c r="L53" s="8"/>
      <c r="M53" s="9">
        <v>0</v>
      </c>
    </row>
    <row r="54" spans="1:13" ht="40.799999999999997" x14ac:dyDescent="0.3">
      <c r="A54" s="3" t="s">
        <v>165</v>
      </c>
      <c r="B54" s="3" t="s">
        <v>161</v>
      </c>
      <c r="C54" s="11">
        <v>202300000000139</v>
      </c>
      <c r="D54" s="3" t="s">
        <v>195</v>
      </c>
      <c r="E54" s="3" t="str">
        <f t="shared" si="1"/>
        <v>1707002</v>
      </c>
      <c r="F54" s="5" t="s">
        <v>204</v>
      </c>
      <c r="G54" s="6" t="s">
        <v>205</v>
      </c>
      <c r="H54" s="7" t="s">
        <v>164</v>
      </c>
      <c r="I54" s="3" t="str">
        <f>MID(G54,1,11)</f>
        <v>02,10,00,01</v>
      </c>
      <c r="J54" s="3" t="str">
        <f t="shared" si="4"/>
        <v>Σ de 02,10,00,01</v>
      </c>
      <c r="K54" s="8" t="s">
        <v>10</v>
      </c>
      <c r="L54" s="8"/>
      <c r="M54" s="9">
        <v>8</v>
      </c>
    </row>
    <row r="55" spans="1:13" ht="40.799999999999997" x14ac:dyDescent="0.3">
      <c r="A55" s="3" t="s">
        <v>165</v>
      </c>
      <c r="B55" s="3" t="s">
        <v>161</v>
      </c>
      <c r="C55" s="11">
        <v>202300000000139</v>
      </c>
      <c r="D55" s="3" t="s">
        <v>168</v>
      </c>
      <c r="E55" s="3" t="str">
        <f t="shared" si="1"/>
        <v>1707007</v>
      </c>
      <c r="F55" s="5" t="s">
        <v>16</v>
      </c>
      <c r="G55" s="6" t="s">
        <v>252</v>
      </c>
      <c r="H55" s="7" t="s">
        <v>164</v>
      </c>
      <c r="I55" s="3" t="str">
        <f>MID(G55,1,11)</f>
        <v>07.10.00.01</v>
      </c>
      <c r="J55" s="3" t="str">
        <f>CONCATENATE("Σ"," de ",I55)</f>
        <v>Σ de 07.10.00.01</v>
      </c>
      <c r="K55" s="8" t="s">
        <v>10</v>
      </c>
      <c r="L55" s="8"/>
      <c r="M55" s="9">
        <v>0</v>
      </c>
    </row>
    <row r="56" spans="1:13" ht="40.799999999999997" x14ac:dyDescent="0.3">
      <c r="A56" s="3" t="s">
        <v>165</v>
      </c>
      <c r="B56" s="3" t="s">
        <v>161</v>
      </c>
      <c r="C56" s="11">
        <v>202300000000139</v>
      </c>
      <c r="D56" s="3" t="s">
        <v>196</v>
      </c>
      <c r="E56" s="3" t="str">
        <f t="shared" si="1"/>
        <v>1707083</v>
      </c>
      <c r="F56" s="5" t="s">
        <v>209</v>
      </c>
      <c r="G56" s="6" t="s">
        <v>210</v>
      </c>
      <c r="H56" s="7" t="s">
        <v>164</v>
      </c>
      <c r="I56" s="3" t="str">
        <f>MID(G56,1,11)</f>
        <v>83.08.00.01</v>
      </c>
      <c r="J56" s="3" t="str">
        <f>CONCATENATE("Σ"," de ",I56)</f>
        <v>Σ de 83.08.00.01</v>
      </c>
      <c r="K56" s="8" t="s">
        <v>10</v>
      </c>
      <c r="L56" s="8"/>
      <c r="M56" s="9">
        <v>250</v>
      </c>
    </row>
    <row r="57" spans="1:13" ht="40.799999999999997" x14ac:dyDescent="0.3">
      <c r="A57" s="3" t="s">
        <v>165</v>
      </c>
      <c r="B57" s="3" t="s">
        <v>161</v>
      </c>
      <c r="C57" s="11">
        <v>202300000000139</v>
      </c>
      <c r="D57" s="3" t="s">
        <v>197</v>
      </c>
      <c r="E57" s="3" t="str">
        <f t="shared" si="1"/>
        <v>1707084</v>
      </c>
      <c r="F57" s="5" t="s">
        <v>211</v>
      </c>
      <c r="G57" s="6" t="s">
        <v>212</v>
      </c>
      <c r="H57" s="7" t="s">
        <v>164</v>
      </c>
      <c r="I57" s="3" t="str">
        <f>MID(G57,1,11)</f>
        <v>84.08.00.01</v>
      </c>
      <c r="J57" s="3" t="str">
        <f>CONCATENATE("Σ"," de ",I57)</f>
        <v>Σ de 84.08.00.01</v>
      </c>
      <c r="K57" s="8" t="s">
        <v>10</v>
      </c>
      <c r="L57" s="8"/>
      <c r="M57" s="9">
        <v>150</v>
      </c>
    </row>
    <row r="58" spans="1:13" ht="40.799999999999997" x14ac:dyDescent="0.3">
      <c r="A58" s="3" t="s">
        <v>173</v>
      </c>
      <c r="B58" s="3" t="s">
        <v>167</v>
      </c>
      <c r="C58" s="11">
        <v>202300000000133</v>
      </c>
      <c r="D58" s="3" t="s">
        <v>115</v>
      </c>
      <c r="E58" s="3" t="str">
        <f t="shared" si="1"/>
        <v>1707057</v>
      </c>
      <c r="F58" s="5" t="s">
        <v>116</v>
      </c>
      <c r="G58" s="6" t="s">
        <v>253</v>
      </c>
      <c r="H58" s="7" t="s">
        <v>164</v>
      </c>
      <c r="I58" s="3" t="str">
        <f>MID(G58,1,11)</f>
        <v>57.09.00.01</v>
      </c>
      <c r="J58" s="3" t="str">
        <f t="shared" ref="J58:J69" si="5">CONCATENATE("Σ"," de ",I58)</f>
        <v>Σ de 57.09.00.01</v>
      </c>
      <c r="K58" s="8" t="s">
        <v>10</v>
      </c>
      <c r="L58" s="8"/>
      <c r="M58" s="14">
        <v>3000</v>
      </c>
    </row>
    <row r="59" spans="1:13" ht="40.799999999999997" x14ac:dyDescent="0.3">
      <c r="A59" s="3" t="s">
        <v>173</v>
      </c>
      <c r="B59" s="3" t="s">
        <v>167</v>
      </c>
      <c r="C59" s="11">
        <v>202300000000133</v>
      </c>
      <c r="D59" s="3" t="s">
        <v>112</v>
      </c>
      <c r="E59" s="3" t="str">
        <f t="shared" si="1"/>
        <v>1707056</v>
      </c>
      <c r="F59" s="5" t="s">
        <v>113</v>
      </c>
      <c r="G59" s="6" t="s">
        <v>254</v>
      </c>
      <c r="H59" s="7" t="s">
        <v>164</v>
      </c>
      <c r="I59" s="3" t="str">
        <f>MID(G59,1,11)</f>
        <v>56.09.00.01</v>
      </c>
      <c r="J59" s="3" t="str">
        <f t="shared" si="5"/>
        <v>Σ de 56.09.00.01</v>
      </c>
      <c r="K59" s="8" t="s">
        <v>10</v>
      </c>
      <c r="L59" s="8"/>
      <c r="M59" s="9">
        <v>250</v>
      </c>
    </row>
    <row r="60" spans="1:13" ht="40.799999999999997" x14ac:dyDescent="0.3">
      <c r="A60" s="3" t="s">
        <v>173</v>
      </c>
      <c r="B60" s="3" t="s">
        <v>167</v>
      </c>
      <c r="C60" s="11">
        <v>202300000000133</v>
      </c>
      <c r="D60" s="3" t="s">
        <v>112</v>
      </c>
      <c r="E60" s="3" t="str">
        <f t="shared" si="1"/>
        <v>1707056</v>
      </c>
      <c r="F60" s="5" t="s">
        <v>114</v>
      </c>
      <c r="G60" s="6" t="s">
        <v>255</v>
      </c>
      <c r="H60" s="7" t="s">
        <v>164</v>
      </c>
      <c r="I60" s="3" t="str">
        <f>MID(G60,1,11)</f>
        <v>56.09.00.02</v>
      </c>
      <c r="J60" s="3" t="str">
        <f>CONCATENATE("Σ"," de ",I60)</f>
        <v>Σ de 56.09.00.02</v>
      </c>
      <c r="K60" s="8" t="s">
        <v>10</v>
      </c>
      <c r="L60" s="8"/>
      <c r="M60" s="9">
        <v>14</v>
      </c>
    </row>
    <row r="61" spans="1:13" ht="40.799999999999997" x14ac:dyDescent="0.3">
      <c r="A61" s="3" t="s">
        <v>173</v>
      </c>
      <c r="B61" s="3" t="s">
        <v>167</v>
      </c>
      <c r="C61" s="11">
        <v>202300000000133</v>
      </c>
      <c r="D61" s="4" t="s">
        <v>121</v>
      </c>
      <c r="E61" s="3" t="str">
        <f t="shared" si="1"/>
        <v>1707058</v>
      </c>
      <c r="F61" s="15" t="s">
        <v>122</v>
      </c>
      <c r="G61" s="16" t="s">
        <v>256</v>
      </c>
      <c r="H61" s="17" t="s">
        <v>164</v>
      </c>
      <c r="I61" s="4" t="str">
        <f>MID(G61,1,11)</f>
        <v>58.09.00.01</v>
      </c>
      <c r="J61" s="4" t="str">
        <f t="shared" si="5"/>
        <v>Σ de 58.09.00.01</v>
      </c>
      <c r="K61" s="8" t="s">
        <v>10</v>
      </c>
      <c r="L61" s="8"/>
      <c r="M61" s="18">
        <v>120000</v>
      </c>
    </row>
    <row r="62" spans="1:13" ht="40.799999999999997" x14ac:dyDescent="0.3">
      <c r="A62" s="3" t="s">
        <v>173</v>
      </c>
      <c r="B62" s="3" t="s">
        <v>167</v>
      </c>
      <c r="C62" s="11">
        <v>202300000000133</v>
      </c>
      <c r="D62" s="3" t="s">
        <v>121</v>
      </c>
      <c r="E62" s="3" t="str">
        <f t="shared" si="1"/>
        <v>1707058</v>
      </c>
      <c r="F62" s="5" t="s">
        <v>123</v>
      </c>
      <c r="G62" s="6" t="s">
        <v>257</v>
      </c>
      <c r="H62" s="7" t="s">
        <v>206</v>
      </c>
      <c r="I62" s="3" t="str">
        <f>MID(G62,1,11)</f>
        <v>58.09.00.02</v>
      </c>
      <c r="J62" s="3" t="str">
        <f t="shared" si="5"/>
        <v>Σ de 58.09.00.02</v>
      </c>
      <c r="K62" s="8"/>
      <c r="L62" s="8"/>
      <c r="M62" s="9">
        <v>0</v>
      </c>
    </row>
    <row r="63" spans="1:13" ht="40.799999999999997" x14ac:dyDescent="0.3">
      <c r="A63" s="3" t="s">
        <v>173</v>
      </c>
      <c r="B63" s="3" t="s">
        <v>167</v>
      </c>
      <c r="C63" s="11">
        <v>202300000000133</v>
      </c>
      <c r="D63" s="3" t="s">
        <v>121</v>
      </c>
      <c r="E63" s="3" t="str">
        <f t="shared" si="1"/>
        <v>1707058</v>
      </c>
      <c r="F63" s="5" t="s">
        <v>124</v>
      </c>
      <c r="G63" s="6" t="s">
        <v>258</v>
      </c>
      <c r="H63" s="7" t="s">
        <v>206</v>
      </c>
      <c r="I63" s="3" t="str">
        <f>MID(G63,1,11)</f>
        <v>58.09.00.03</v>
      </c>
      <c r="J63" s="3" t="str">
        <f t="shared" si="5"/>
        <v>Σ de 58.09.00.03</v>
      </c>
      <c r="K63" s="8"/>
      <c r="L63" s="8"/>
      <c r="M63" s="9">
        <v>0</v>
      </c>
    </row>
    <row r="64" spans="1:13" ht="40.799999999999997" x14ac:dyDescent="0.3">
      <c r="A64" s="3" t="s">
        <v>173</v>
      </c>
      <c r="B64" s="3" t="s">
        <v>167</v>
      </c>
      <c r="C64" s="11">
        <v>202300000000133</v>
      </c>
      <c r="D64" s="3" t="s">
        <v>150</v>
      </c>
      <c r="E64" s="3" t="str">
        <f t="shared" si="1"/>
        <v>1707063</v>
      </c>
      <c r="F64" s="5" t="s">
        <v>151</v>
      </c>
      <c r="G64" s="6" t="s">
        <v>259</v>
      </c>
      <c r="H64" s="7" t="s">
        <v>164</v>
      </c>
      <c r="I64" s="3" t="str">
        <f>MID(G64,1,11)</f>
        <v>63.09.00.01</v>
      </c>
      <c r="J64" s="3" t="str">
        <f t="shared" si="5"/>
        <v>Σ de 63.09.00.01</v>
      </c>
      <c r="K64" s="8" t="s">
        <v>10</v>
      </c>
      <c r="L64" s="8"/>
      <c r="M64" s="9">
        <v>90</v>
      </c>
    </row>
    <row r="65" spans="1:13" ht="40.799999999999997" x14ac:dyDescent="0.3">
      <c r="A65" s="3" t="s">
        <v>173</v>
      </c>
      <c r="B65" s="3" t="s">
        <v>167</v>
      </c>
      <c r="C65" s="11">
        <v>202300000000133</v>
      </c>
      <c r="D65" s="3" t="s">
        <v>166</v>
      </c>
      <c r="E65" s="3" t="str">
        <f t="shared" si="1"/>
        <v>1707018</v>
      </c>
      <c r="F65" s="3" t="s">
        <v>174</v>
      </c>
      <c r="G65" s="3" t="s">
        <v>260</v>
      </c>
      <c r="H65" s="3" t="s">
        <v>164</v>
      </c>
      <c r="I65" s="3" t="str">
        <f>MID(G65,1,11)</f>
        <v>18.10.01.01</v>
      </c>
      <c r="J65" s="3" t="str">
        <f t="shared" si="5"/>
        <v>Σ de 18.10.01.01</v>
      </c>
      <c r="K65" s="8" t="s">
        <v>10</v>
      </c>
      <c r="L65" s="3"/>
      <c r="M65" s="14">
        <v>500000</v>
      </c>
    </row>
    <row r="66" spans="1:13" ht="40.799999999999997" x14ac:dyDescent="0.3">
      <c r="A66" s="3" t="s">
        <v>173</v>
      </c>
      <c r="B66" s="3" t="s">
        <v>167</v>
      </c>
      <c r="C66" s="11">
        <v>202300000000133</v>
      </c>
      <c r="D66" s="3" t="s">
        <v>28</v>
      </c>
      <c r="E66" s="3" t="str">
        <f t="shared" si="1"/>
        <v>1707026</v>
      </c>
      <c r="F66" s="5" t="s">
        <v>31</v>
      </c>
      <c r="G66" s="6" t="s">
        <v>261</v>
      </c>
      <c r="H66" s="7" t="s">
        <v>206</v>
      </c>
      <c r="I66" s="3" t="str">
        <f>MID(G66,1,11)</f>
        <v>26.07.01.02</v>
      </c>
      <c r="J66" s="3" t="str">
        <f t="shared" si="5"/>
        <v>Σ de 26.07.01.02</v>
      </c>
      <c r="K66" s="8" t="s">
        <v>10</v>
      </c>
      <c r="L66" s="8"/>
      <c r="M66" s="18">
        <v>38500</v>
      </c>
    </row>
    <row r="67" spans="1:13" ht="40.799999999999997" x14ac:dyDescent="0.3">
      <c r="A67" s="3" t="s">
        <v>173</v>
      </c>
      <c r="B67" s="3" t="s">
        <v>167</v>
      </c>
      <c r="C67" s="11">
        <v>202300000000133</v>
      </c>
      <c r="D67" s="3" t="s">
        <v>45</v>
      </c>
      <c r="E67" s="3" t="str">
        <f t="shared" si="1"/>
        <v>1707044</v>
      </c>
      <c r="F67" s="5" t="s">
        <v>47</v>
      </c>
      <c r="G67" s="6" t="s">
        <v>262</v>
      </c>
      <c r="H67" s="7" t="s">
        <v>206</v>
      </c>
      <c r="I67" s="3" t="str">
        <f>MID(G67,1,11)</f>
        <v>44.07.01.01</v>
      </c>
      <c r="J67" s="3" t="str">
        <f t="shared" si="5"/>
        <v>Σ de 44.07.01.01</v>
      </c>
      <c r="K67" s="8" t="s">
        <v>10</v>
      </c>
      <c r="L67" s="8"/>
      <c r="M67" s="14">
        <v>167200</v>
      </c>
    </row>
    <row r="68" spans="1:13" ht="40.799999999999997" x14ac:dyDescent="0.3">
      <c r="A68" s="3" t="s">
        <v>173</v>
      </c>
      <c r="B68" s="3" t="s">
        <v>167</v>
      </c>
      <c r="C68" s="11">
        <v>202300000000133</v>
      </c>
      <c r="D68" s="3" t="s">
        <v>32</v>
      </c>
      <c r="E68" s="3" t="str">
        <f t="shared" si="1"/>
        <v>1707027</v>
      </c>
      <c r="F68" s="5" t="s">
        <v>175</v>
      </c>
      <c r="G68" s="6" t="s">
        <v>307</v>
      </c>
      <c r="H68" s="7" t="s">
        <v>164</v>
      </c>
      <c r="I68" s="3" t="str">
        <f>MID(G68,1,11)</f>
        <v>27.03.01.01</v>
      </c>
      <c r="J68" s="3" t="str">
        <f t="shared" si="5"/>
        <v>Σ de 27.03.01.01</v>
      </c>
      <c r="K68" s="8" t="s">
        <v>10</v>
      </c>
      <c r="L68" s="8"/>
      <c r="M68" s="14">
        <v>1</v>
      </c>
    </row>
    <row r="69" spans="1:13" ht="40.799999999999997" x14ac:dyDescent="0.3">
      <c r="A69" s="3" t="s">
        <v>173</v>
      </c>
      <c r="B69" s="3" t="s">
        <v>167</v>
      </c>
      <c r="C69" s="11">
        <v>202300000000133</v>
      </c>
      <c r="D69" s="3" t="s">
        <v>129</v>
      </c>
      <c r="E69" s="3" t="str">
        <f t="shared" si="1"/>
        <v>1707061</v>
      </c>
      <c r="F69" s="5" t="s">
        <v>130</v>
      </c>
      <c r="G69" s="6" t="s">
        <v>263</v>
      </c>
      <c r="H69" s="7" t="s">
        <v>164</v>
      </c>
      <c r="I69" s="3" t="str">
        <f>MID(G69,1,11)</f>
        <v>61.09.01.06</v>
      </c>
      <c r="J69" s="3" t="str">
        <f t="shared" si="5"/>
        <v>Σ de 61.09.01.06</v>
      </c>
      <c r="K69" s="8" t="s">
        <v>10</v>
      </c>
      <c r="L69" s="8"/>
      <c r="M69" s="14">
        <v>5</v>
      </c>
    </row>
    <row r="70" spans="1:13" ht="40.799999999999997" x14ac:dyDescent="0.3">
      <c r="A70" s="3" t="s">
        <v>173</v>
      </c>
      <c r="B70" s="3" t="s">
        <v>167</v>
      </c>
      <c r="C70" s="11">
        <v>202300000000133</v>
      </c>
      <c r="D70" s="4" t="s">
        <v>129</v>
      </c>
      <c r="E70" s="3" t="str">
        <f t="shared" si="1"/>
        <v>1707061</v>
      </c>
      <c r="F70" s="15" t="s">
        <v>131</v>
      </c>
      <c r="G70" s="16" t="s">
        <v>264</v>
      </c>
      <c r="H70" s="17" t="s">
        <v>164</v>
      </c>
      <c r="I70" s="4" t="str">
        <f>MID(G70,1,11)</f>
        <v>61.09.01.01</v>
      </c>
      <c r="J70" s="4" t="str">
        <f t="shared" ref="J70:J86" si="6">CONCATENATE("Σ"," de ",I70)</f>
        <v>Σ de 61.09.01.01</v>
      </c>
      <c r="K70" s="8" t="s">
        <v>10</v>
      </c>
      <c r="L70" s="8"/>
      <c r="M70" s="18">
        <v>3000</v>
      </c>
    </row>
    <row r="71" spans="1:13" ht="40.799999999999997" x14ac:dyDescent="0.3">
      <c r="A71" s="3" t="s">
        <v>173</v>
      </c>
      <c r="B71" s="3" t="s">
        <v>167</v>
      </c>
      <c r="C71" s="11">
        <v>202300000000133</v>
      </c>
      <c r="D71" s="3" t="s">
        <v>129</v>
      </c>
      <c r="E71" s="3" t="str">
        <f t="shared" si="1"/>
        <v>1707061</v>
      </c>
      <c r="F71" s="5" t="s">
        <v>132</v>
      </c>
      <c r="G71" s="6" t="s">
        <v>265</v>
      </c>
      <c r="H71" s="7" t="s">
        <v>206</v>
      </c>
      <c r="I71" s="3" t="str">
        <f>MID(G71,1,11)</f>
        <v>61.09.01.51</v>
      </c>
      <c r="J71" s="3" t="str">
        <f t="shared" si="6"/>
        <v>Σ de 61.09.01.51</v>
      </c>
      <c r="K71" s="8" t="s">
        <v>10</v>
      </c>
      <c r="L71" s="8"/>
      <c r="M71" s="14">
        <v>0</v>
      </c>
    </row>
    <row r="72" spans="1:13" ht="40.799999999999997" x14ac:dyDescent="0.3">
      <c r="A72" s="3" t="s">
        <v>173</v>
      </c>
      <c r="B72" s="3" t="s">
        <v>167</v>
      </c>
      <c r="C72" s="11">
        <v>202300000000133</v>
      </c>
      <c r="D72" s="3" t="s">
        <v>129</v>
      </c>
      <c r="E72" s="3" t="str">
        <f t="shared" si="1"/>
        <v>1707061</v>
      </c>
      <c r="F72" s="5" t="s">
        <v>133</v>
      </c>
      <c r="G72" s="6" t="s">
        <v>266</v>
      </c>
      <c r="H72" s="7" t="s">
        <v>206</v>
      </c>
      <c r="I72" s="3" t="str">
        <f>MID(G72,1,11)</f>
        <v>61.09.01.52</v>
      </c>
      <c r="J72" s="3" t="str">
        <f t="shared" si="6"/>
        <v>Σ de 61.09.01.52</v>
      </c>
      <c r="K72" s="8" t="s">
        <v>10</v>
      </c>
      <c r="L72" s="8"/>
      <c r="M72" s="14">
        <v>0</v>
      </c>
    </row>
    <row r="73" spans="1:13" ht="40.799999999999997" x14ac:dyDescent="0.3">
      <c r="A73" s="3" t="s">
        <v>173</v>
      </c>
      <c r="B73" s="3" t="s">
        <v>167</v>
      </c>
      <c r="C73" s="11">
        <v>202300000000133</v>
      </c>
      <c r="D73" s="3" t="s">
        <v>129</v>
      </c>
      <c r="E73" s="3" t="str">
        <f t="shared" si="1"/>
        <v>1707061</v>
      </c>
      <c r="F73" s="5" t="s">
        <v>134</v>
      </c>
      <c r="G73" s="6" t="s">
        <v>267</v>
      </c>
      <c r="H73" s="7" t="s">
        <v>206</v>
      </c>
      <c r="I73" s="3" t="str">
        <f>MID(G73,1,11)</f>
        <v>61.09.01.53</v>
      </c>
      <c r="J73" s="3" t="str">
        <f t="shared" si="6"/>
        <v>Σ de 61.09.01.53</v>
      </c>
      <c r="K73" s="8" t="s">
        <v>10</v>
      </c>
      <c r="L73" s="8"/>
      <c r="M73" s="14">
        <v>0</v>
      </c>
    </row>
    <row r="74" spans="1:13" ht="40.799999999999997" x14ac:dyDescent="0.3">
      <c r="A74" s="3" t="s">
        <v>173</v>
      </c>
      <c r="B74" s="3" t="s">
        <v>167</v>
      </c>
      <c r="C74" s="11">
        <v>202300000000133</v>
      </c>
      <c r="D74" s="3" t="s">
        <v>129</v>
      </c>
      <c r="E74" s="3" t="str">
        <f t="shared" si="1"/>
        <v>1707061</v>
      </c>
      <c r="F74" s="5" t="s">
        <v>135</v>
      </c>
      <c r="G74" s="6" t="s">
        <v>268</v>
      </c>
      <c r="H74" s="7" t="s">
        <v>206</v>
      </c>
      <c r="I74" s="3" t="str">
        <f>MID(G74,1,11)</f>
        <v>61.09.01.54</v>
      </c>
      <c r="J74" s="3" t="str">
        <f t="shared" si="6"/>
        <v>Σ de 61.09.01.54</v>
      </c>
      <c r="K74" s="8" t="s">
        <v>10</v>
      </c>
      <c r="L74" s="8"/>
      <c r="M74" s="14">
        <v>0</v>
      </c>
    </row>
    <row r="75" spans="1:13" ht="40.799999999999997" x14ac:dyDescent="0.3">
      <c r="A75" s="3" t="s">
        <v>173</v>
      </c>
      <c r="B75" s="3" t="s">
        <v>167</v>
      </c>
      <c r="C75" s="11">
        <v>202300000000133</v>
      </c>
      <c r="D75" s="3" t="s">
        <v>129</v>
      </c>
      <c r="E75" s="3" t="str">
        <f t="shared" si="1"/>
        <v>1707061</v>
      </c>
      <c r="F75" s="5" t="s">
        <v>136</v>
      </c>
      <c r="G75" s="6" t="s">
        <v>269</v>
      </c>
      <c r="H75" s="7" t="s">
        <v>206</v>
      </c>
      <c r="I75" s="3" t="str">
        <f>MID(G75,1,11)</f>
        <v>61.09.01.55</v>
      </c>
      <c r="J75" s="3" t="str">
        <f t="shared" si="6"/>
        <v>Σ de 61.09.01.55</v>
      </c>
      <c r="K75" s="8" t="s">
        <v>10</v>
      </c>
      <c r="L75" s="8"/>
      <c r="M75" s="14">
        <v>0</v>
      </c>
    </row>
    <row r="76" spans="1:13" ht="40.799999999999997" x14ac:dyDescent="0.3">
      <c r="A76" s="3" t="s">
        <v>173</v>
      </c>
      <c r="B76" s="3" t="s">
        <v>167</v>
      </c>
      <c r="C76" s="11">
        <v>202300000000133</v>
      </c>
      <c r="D76" s="3" t="s">
        <v>129</v>
      </c>
      <c r="E76" s="3" t="str">
        <f t="shared" si="1"/>
        <v>1707061</v>
      </c>
      <c r="F76" s="5" t="s">
        <v>137</v>
      </c>
      <c r="G76" s="6" t="s">
        <v>270</v>
      </c>
      <c r="H76" s="7" t="s">
        <v>206</v>
      </c>
      <c r="I76" s="3" t="str">
        <f>MID(G76,1,11)</f>
        <v>61.09.01.56</v>
      </c>
      <c r="J76" s="3" t="str">
        <f t="shared" si="6"/>
        <v>Σ de 61.09.01.56</v>
      </c>
      <c r="K76" s="8" t="s">
        <v>10</v>
      </c>
      <c r="L76" s="8"/>
      <c r="M76" s="14">
        <v>0</v>
      </c>
    </row>
    <row r="77" spans="1:13" ht="40.799999999999997" x14ac:dyDescent="0.3">
      <c r="A77" s="3" t="s">
        <v>173</v>
      </c>
      <c r="B77" s="3" t="s">
        <v>167</v>
      </c>
      <c r="C77" s="11">
        <v>202300000000133</v>
      </c>
      <c r="D77" s="3" t="s">
        <v>129</v>
      </c>
      <c r="E77" s="3" t="str">
        <f t="shared" ref="E77:E123" si="7">"17070"&amp;MID(G77,1,"2")</f>
        <v>1707061</v>
      </c>
      <c r="F77" s="5" t="s">
        <v>138</v>
      </c>
      <c r="G77" s="6" t="s">
        <v>271</v>
      </c>
      <c r="H77" s="7" t="s">
        <v>206</v>
      </c>
      <c r="I77" s="3" t="str">
        <f>MID(G77,1,11)</f>
        <v>61.09.01.57</v>
      </c>
      <c r="J77" s="3" t="str">
        <f t="shared" si="6"/>
        <v>Σ de 61.09.01.57</v>
      </c>
      <c r="K77" s="8" t="s">
        <v>10</v>
      </c>
      <c r="L77" s="8"/>
      <c r="M77" s="14">
        <v>0</v>
      </c>
    </row>
    <row r="78" spans="1:13" ht="40.799999999999997" x14ac:dyDescent="0.3">
      <c r="A78" s="3" t="s">
        <v>173</v>
      </c>
      <c r="B78" s="3" t="s">
        <v>167</v>
      </c>
      <c r="C78" s="11">
        <v>202300000000133</v>
      </c>
      <c r="D78" s="3" t="s">
        <v>129</v>
      </c>
      <c r="E78" s="3" t="str">
        <f t="shared" si="7"/>
        <v>1707061</v>
      </c>
      <c r="F78" s="5" t="s">
        <v>139</v>
      </c>
      <c r="G78" s="6" t="s">
        <v>272</v>
      </c>
      <c r="H78" s="7" t="s">
        <v>206</v>
      </c>
      <c r="I78" s="3" t="str">
        <f>MID(G78,1,11)</f>
        <v>61.09.01.58</v>
      </c>
      <c r="J78" s="3" t="str">
        <f t="shared" si="6"/>
        <v>Σ de 61.09.01.58</v>
      </c>
      <c r="K78" s="8" t="s">
        <v>10</v>
      </c>
      <c r="L78" s="8"/>
      <c r="M78" s="14">
        <v>0</v>
      </c>
    </row>
    <row r="79" spans="1:13" ht="40.799999999999997" x14ac:dyDescent="0.3">
      <c r="A79" s="3" t="s">
        <v>173</v>
      </c>
      <c r="B79" s="3" t="s">
        <v>167</v>
      </c>
      <c r="C79" s="11">
        <v>202300000000133</v>
      </c>
      <c r="D79" s="3" t="s">
        <v>129</v>
      </c>
      <c r="E79" s="3" t="str">
        <f t="shared" si="7"/>
        <v>1707061</v>
      </c>
      <c r="F79" s="5" t="s">
        <v>140</v>
      </c>
      <c r="G79" s="6" t="s">
        <v>273</v>
      </c>
      <c r="H79" s="7" t="s">
        <v>206</v>
      </c>
      <c r="I79" s="3" t="str">
        <f>MID(G79,1,11)</f>
        <v>61.09.01.59</v>
      </c>
      <c r="J79" s="3" t="str">
        <f t="shared" si="6"/>
        <v>Σ de 61.09.01.59</v>
      </c>
      <c r="K79" s="8" t="s">
        <v>10</v>
      </c>
      <c r="L79" s="8"/>
      <c r="M79" s="14">
        <v>0</v>
      </c>
    </row>
    <row r="80" spans="1:13" ht="51" x14ac:dyDescent="0.3">
      <c r="A80" s="3" t="s">
        <v>173</v>
      </c>
      <c r="B80" s="3" t="s">
        <v>167</v>
      </c>
      <c r="C80" s="11">
        <v>202300000000133</v>
      </c>
      <c r="D80" s="3" t="s">
        <v>129</v>
      </c>
      <c r="E80" s="3" t="str">
        <f t="shared" si="7"/>
        <v>1707061</v>
      </c>
      <c r="F80" s="5" t="s">
        <v>141</v>
      </c>
      <c r="G80" s="6" t="s">
        <v>274</v>
      </c>
      <c r="H80" s="7" t="s">
        <v>206</v>
      </c>
      <c r="I80" s="3" t="str">
        <f>MID(G80,1,11)</f>
        <v>61.09.01.60</v>
      </c>
      <c r="J80" s="3" t="str">
        <f t="shared" si="6"/>
        <v>Σ de 61.09.01.60</v>
      </c>
      <c r="K80" s="8" t="s">
        <v>10</v>
      </c>
      <c r="L80" s="8"/>
      <c r="M80" s="14">
        <v>0</v>
      </c>
    </row>
    <row r="81" spans="1:13" ht="40.799999999999997" x14ac:dyDescent="0.3">
      <c r="A81" s="3" t="s">
        <v>173</v>
      </c>
      <c r="B81" s="3" t="s">
        <v>167</v>
      </c>
      <c r="C81" s="11">
        <v>202300000000133</v>
      </c>
      <c r="D81" s="3" t="s">
        <v>129</v>
      </c>
      <c r="E81" s="3" t="str">
        <f t="shared" si="7"/>
        <v>1707061</v>
      </c>
      <c r="F81" s="5" t="s">
        <v>142</v>
      </c>
      <c r="G81" s="6" t="s">
        <v>275</v>
      </c>
      <c r="H81" s="7" t="s">
        <v>206</v>
      </c>
      <c r="I81" s="3" t="str">
        <f>MID(G81,1,11)</f>
        <v>61.09.01.61</v>
      </c>
      <c r="J81" s="3" t="str">
        <f t="shared" si="6"/>
        <v>Σ de 61.09.01.61</v>
      </c>
      <c r="K81" s="8" t="s">
        <v>10</v>
      </c>
      <c r="L81" s="8"/>
      <c r="M81" s="14">
        <v>0</v>
      </c>
    </row>
    <row r="82" spans="1:13" ht="40.799999999999997" x14ac:dyDescent="0.3">
      <c r="A82" s="3" t="s">
        <v>173</v>
      </c>
      <c r="B82" s="3" t="s">
        <v>167</v>
      </c>
      <c r="C82" s="11">
        <v>202300000000133</v>
      </c>
      <c r="D82" s="3" t="s">
        <v>129</v>
      </c>
      <c r="E82" s="3" t="str">
        <f t="shared" si="7"/>
        <v>1707061</v>
      </c>
      <c r="F82" s="5" t="s">
        <v>143</v>
      </c>
      <c r="G82" s="6" t="s">
        <v>276</v>
      </c>
      <c r="H82" s="7" t="s">
        <v>206</v>
      </c>
      <c r="I82" s="3" t="str">
        <f>MID(G82,1,11)</f>
        <v>61.09.01.62</v>
      </c>
      <c r="J82" s="3" t="str">
        <f t="shared" si="6"/>
        <v>Σ de 61.09.01.62</v>
      </c>
      <c r="K82" s="8" t="s">
        <v>10</v>
      </c>
      <c r="L82" s="8"/>
      <c r="M82" s="14">
        <v>0</v>
      </c>
    </row>
    <row r="83" spans="1:13" ht="40.799999999999997" x14ac:dyDescent="0.3">
      <c r="A83" s="3" t="s">
        <v>173</v>
      </c>
      <c r="B83" s="3" t="s">
        <v>167</v>
      </c>
      <c r="C83" s="11">
        <v>202300000000133</v>
      </c>
      <c r="D83" s="3" t="s">
        <v>129</v>
      </c>
      <c r="E83" s="3" t="str">
        <f t="shared" si="7"/>
        <v>1707061</v>
      </c>
      <c r="F83" s="5" t="s">
        <v>144</v>
      </c>
      <c r="G83" s="6" t="s">
        <v>145</v>
      </c>
      <c r="H83" s="7" t="s">
        <v>206</v>
      </c>
      <c r="I83" s="3" t="str">
        <f>MID(G83,1,11)</f>
        <v>61.09.01.63</v>
      </c>
      <c r="J83" s="3" t="str">
        <f t="shared" si="6"/>
        <v>Σ de 61.09.01.63</v>
      </c>
      <c r="K83" s="8" t="s">
        <v>10</v>
      </c>
      <c r="L83" s="8"/>
      <c r="M83" s="14">
        <v>0</v>
      </c>
    </row>
    <row r="84" spans="1:13" ht="40.799999999999997" x14ac:dyDescent="0.3">
      <c r="A84" s="3" t="s">
        <v>173</v>
      </c>
      <c r="B84" s="3" t="s">
        <v>167</v>
      </c>
      <c r="C84" s="11">
        <v>202300000000133</v>
      </c>
      <c r="D84" s="3" t="s">
        <v>129</v>
      </c>
      <c r="E84" s="3" t="str">
        <f t="shared" si="7"/>
        <v>1707061</v>
      </c>
      <c r="F84" s="5" t="s">
        <v>146</v>
      </c>
      <c r="G84" s="6" t="s">
        <v>277</v>
      </c>
      <c r="H84" s="7" t="s">
        <v>164</v>
      </c>
      <c r="I84" s="3" t="str">
        <f>MID(G84,1,11)</f>
        <v>61.09.01.02</v>
      </c>
      <c r="J84" s="3" t="str">
        <f t="shared" si="6"/>
        <v>Σ de 61.09.01.02</v>
      </c>
      <c r="K84" s="8" t="s">
        <v>10</v>
      </c>
      <c r="L84" s="8"/>
      <c r="M84" s="14"/>
    </row>
    <row r="85" spans="1:13" ht="40.799999999999997" x14ac:dyDescent="0.3">
      <c r="A85" s="3" t="s">
        <v>173</v>
      </c>
      <c r="B85" s="3" t="s">
        <v>167</v>
      </c>
      <c r="C85" s="11">
        <v>202300000000133</v>
      </c>
      <c r="D85" s="3" t="s">
        <v>129</v>
      </c>
      <c r="E85" s="3" t="str">
        <f t="shared" si="7"/>
        <v>1707061</v>
      </c>
      <c r="F85" s="5" t="s">
        <v>147</v>
      </c>
      <c r="G85" s="6" t="s">
        <v>278</v>
      </c>
      <c r="H85" s="7" t="s">
        <v>164</v>
      </c>
      <c r="I85" s="3" t="str">
        <f>MID(G85,1,11)</f>
        <v>61.09.01.07</v>
      </c>
      <c r="J85" s="3" t="str">
        <f t="shared" si="6"/>
        <v>Σ de 61.09.01.07</v>
      </c>
      <c r="K85" s="8" t="s">
        <v>10</v>
      </c>
      <c r="L85" s="3"/>
      <c r="M85" s="14"/>
    </row>
    <row r="86" spans="1:13" ht="40.799999999999997" x14ac:dyDescent="0.3">
      <c r="A86" s="3" t="s">
        <v>173</v>
      </c>
      <c r="B86" s="3" t="s">
        <v>167</v>
      </c>
      <c r="C86" s="11">
        <v>202300000000133</v>
      </c>
      <c r="D86" s="3" t="s">
        <v>191</v>
      </c>
      <c r="E86" s="3" t="str">
        <f t="shared" si="7"/>
        <v>1707055</v>
      </c>
      <c r="F86" s="5" t="s">
        <v>111</v>
      </c>
      <c r="G86" s="6" t="s">
        <v>279</v>
      </c>
      <c r="H86" s="7" t="s">
        <v>164</v>
      </c>
      <c r="I86" s="3" t="str">
        <f>MID(G86,1,11)</f>
        <v>55.09.00.01</v>
      </c>
      <c r="J86" s="3" t="str">
        <f t="shared" si="6"/>
        <v>Σ de 55.09.00.01</v>
      </c>
      <c r="K86" s="8" t="s">
        <v>10</v>
      </c>
      <c r="L86" s="8"/>
      <c r="M86" s="14">
        <v>2000</v>
      </c>
    </row>
    <row r="87" spans="1:13" ht="40.799999999999997" x14ac:dyDescent="0.3">
      <c r="A87" s="3" t="s">
        <v>173</v>
      </c>
      <c r="B87" s="3" t="s">
        <v>167</v>
      </c>
      <c r="C87" s="11">
        <v>202300000000133</v>
      </c>
      <c r="D87" s="3" t="s">
        <v>154</v>
      </c>
      <c r="E87" s="3" t="str">
        <f t="shared" si="7"/>
        <v>1707064</v>
      </c>
      <c r="F87" s="5" t="s">
        <v>155</v>
      </c>
      <c r="G87" s="6" t="s">
        <v>280</v>
      </c>
      <c r="H87" s="7" t="s">
        <v>164</v>
      </c>
      <c r="I87" s="3" t="str">
        <f>MID(G87,1,11)</f>
        <v>64.09.00.01</v>
      </c>
      <c r="J87" s="3" t="str">
        <f t="shared" ref="J87:J106" si="8">CONCATENATE("Σ"," de ",I87)</f>
        <v>Σ de 64.09.00.01</v>
      </c>
      <c r="K87" s="8" t="s">
        <v>10</v>
      </c>
      <c r="L87" s="8"/>
      <c r="M87" s="14">
        <v>10</v>
      </c>
    </row>
    <row r="88" spans="1:13" ht="40.799999999999997" x14ac:dyDescent="0.3">
      <c r="A88" s="3" t="s">
        <v>173</v>
      </c>
      <c r="B88" s="3" t="s">
        <v>167</v>
      </c>
      <c r="C88" s="11">
        <v>202300000000133</v>
      </c>
      <c r="D88" s="3" t="s">
        <v>9</v>
      </c>
      <c r="E88" s="3" t="str">
        <f t="shared" si="7"/>
        <v>1707001</v>
      </c>
      <c r="F88" s="3" t="s">
        <v>12</v>
      </c>
      <c r="G88" s="3" t="s">
        <v>281</v>
      </c>
      <c r="H88" s="3" t="s">
        <v>206</v>
      </c>
      <c r="I88" s="3" t="str">
        <f>MID(G88,1,11)</f>
        <v>01.09.00.01</v>
      </c>
      <c r="J88" s="3" t="str">
        <f t="shared" si="8"/>
        <v>Σ de 01.09.00.01</v>
      </c>
      <c r="K88" s="8" t="s">
        <v>10</v>
      </c>
      <c r="L88" s="3"/>
      <c r="M88" s="14">
        <v>30</v>
      </c>
    </row>
    <row r="89" spans="1:13" ht="40.799999999999997" x14ac:dyDescent="0.3">
      <c r="A89" s="3" t="s">
        <v>173</v>
      </c>
      <c r="B89" s="3" t="s">
        <v>167</v>
      </c>
      <c r="C89" s="11">
        <v>202300000000133</v>
      </c>
      <c r="D89" s="3" t="s">
        <v>13</v>
      </c>
      <c r="E89" s="3" t="str">
        <f t="shared" si="7"/>
        <v>1707002</v>
      </c>
      <c r="F89" s="5" t="s">
        <v>176</v>
      </c>
      <c r="G89" s="6" t="s">
        <v>312</v>
      </c>
      <c r="H89" s="7" t="s">
        <v>164</v>
      </c>
      <c r="I89" s="3" t="str">
        <f>MID(G89,1,11)</f>
        <v>02.06.01.01</v>
      </c>
      <c r="J89" s="3" t="str">
        <f t="shared" si="8"/>
        <v>Σ de 02.06.01.01</v>
      </c>
      <c r="K89" s="8" t="s">
        <v>10</v>
      </c>
      <c r="L89" s="8"/>
      <c r="M89" s="14">
        <v>40</v>
      </c>
    </row>
    <row r="90" spans="1:13" ht="51" x14ac:dyDescent="0.3">
      <c r="A90" s="3" t="s">
        <v>173</v>
      </c>
      <c r="B90" s="3" t="s">
        <v>167</v>
      </c>
      <c r="C90" s="11">
        <v>202300000000133</v>
      </c>
      <c r="D90" s="3" t="s">
        <v>34</v>
      </c>
      <c r="E90" s="3" t="str">
        <f t="shared" si="7"/>
        <v>1707037</v>
      </c>
      <c r="F90" s="19" t="s">
        <v>35</v>
      </c>
      <c r="G90" s="6" t="s">
        <v>282</v>
      </c>
      <c r="H90" s="7" t="s">
        <v>164</v>
      </c>
      <c r="I90" s="3" t="str">
        <f>MID(G90,1,11)</f>
        <v>37.09.00.11</v>
      </c>
      <c r="J90" s="3" t="str">
        <f t="shared" si="8"/>
        <v>Σ de 37.09.00.11</v>
      </c>
      <c r="K90" s="8" t="s">
        <v>10</v>
      </c>
      <c r="L90" s="8"/>
      <c r="M90" s="14"/>
    </row>
    <row r="91" spans="1:13" ht="40.799999999999997" x14ac:dyDescent="0.3">
      <c r="A91" s="3" t="s">
        <v>177</v>
      </c>
      <c r="B91" s="3" t="s">
        <v>167</v>
      </c>
      <c r="C91" s="11">
        <v>202300000000133</v>
      </c>
      <c r="D91" s="4" t="s">
        <v>34</v>
      </c>
      <c r="E91" s="3" t="str">
        <f t="shared" si="7"/>
        <v>1707037</v>
      </c>
      <c r="F91" s="15" t="s">
        <v>42</v>
      </c>
      <c r="G91" s="16" t="s">
        <v>283</v>
      </c>
      <c r="H91" s="17" t="s">
        <v>164</v>
      </c>
      <c r="I91" s="4" t="str">
        <f>MID(G91,1,11)</f>
        <v>37.09.00.02</v>
      </c>
      <c r="J91" s="4" t="str">
        <f t="shared" si="8"/>
        <v>Σ de 37.09.00.02</v>
      </c>
      <c r="K91" s="8" t="s">
        <v>10</v>
      </c>
      <c r="L91" s="8"/>
      <c r="M91" s="18">
        <v>2500</v>
      </c>
    </row>
    <row r="92" spans="1:13" ht="51" x14ac:dyDescent="0.3">
      <c r="A92" s="3" t="s">
        <v>177</v>
      </c>
      <c r="B92" s="3" t="s">
        <v>167</v>
      </c>
      <c r="C92" s="11">
        <v>202300000000133</v>
      </c>
      <c r="D92" s="3" t="s">
        <v>34</v>
      </c>
      <c r="E92" s="3" t="str">
        <f t="shared" si="7"/>
        <v>1707037</v>
      </c>
      <c r="F92" s="5" t="s">
        <v>43</v>
      </c>
      <c r="G92" s="6" t="s">
        <v>284</v>
      </c>
      <c r="H92" s="7" t="s">
        <v>206</v>
      </c>
      <c r="I92" s="3" t="str">
        <f>MID(G92,1,11)</f>
        <v>37.09.00.04</v>
      </c>
      <c r="J92" s="3" t="str">
        <f t="shared" si="8"/>
        <v>Σ de 37.09.00.04</v>
      </c>
      <c r="K92" s="8" t="s">
        <v>10</v>
      </c>
      <c r="L92" s="8"/>
      <c r="M92" s="14">
        <v>0</v>
      </c>
    </row>
    <row r="93" spans="1:13" ht="40.799999999999997" x14ac:dyDescent="0.3">
      <c r="A93" s="3" t="s">
        <v>177</v>
      </c>
      <c r="B93" s="3" t="s">
        <v>167</v>
      </c>
      <c r="C93" s="11">
        <v>202300000000133</v>
      </c>
      <c r="D93" s="3" t="s">
        <v>34</v>
      </c>
      <c r="E93" s="3" t="str">
        <f t="shared" si="7"/>
        <v>1707037</v>
      </c>
      <c r="F93" s="5" t="s">
        <v>44</v>
      </c>
      <c r="G93" s="6" t="s">
        <v>285</v>
      </c>
      <c r="H93" s="7" t="s">
        <v>206</v>
      </c>
      <c r="I93" s="3" t="str">
        <f>MID(G93,1,11)</f>
        <v>37.09.00.06</v>
      </c>
      <c r="J93" s="3" t="str">
        <f t="shared" si="8"/>
        <v>Σ de 37.09.00.06</v>
      </c>
      <c r="K93" s="8" t="s">
        <v>10</v>
      </c>
      <c r="L93" s="8"/>
      <c r="M93" s="14">
        <v>0</v>
      </c>
    </row>
    <row r="94" spans="1:13" ht="40.799999999999997" x14ac:dyDescent="0.3">
      <c r="A94" s="3" t="s">
        <v>177</v>
      </c>
      <c r="B94" s="3" t="s">
        <v>167</v>
      </c>
      <c r="C94" s="11">
        <v>202300000000133</v>
      </c>
      <c r="D94" s="4" t="s">
        <v>34</v>
      </c>
      <c r="E94" s="3" t="str">
        <f t="shared" si="7"/>
        <v>1707037</v>
      </c>
      <c r="F94" s="15" t="s">
        <v>36</v>
      </c>
      <c r="G94" s="16" t="s">
        <v>286</v>
      </c>
      <c r="H94" s="17" t="s">
        <v>164</v>
      </c>
      <c r="I94" s="4" t="str">
        <f>MID(G94,1,11)</f>
        <v>37.09.00.07</v>
      </c>
      <c r="J94" s="4" t="str">
        <f t="shared" ref="J94:J99" si="9">CONCATENATE("Σ"," de ",I94)</f>
        <v>Σ de 37.09.00.07</v>
      </c>
      <c r="K94" s="8" t="s">
        <v>10</v>
      </c>
      <c r="L94" s="8"/>
      <c r="M94" s="18">
        <v>0</v>
      </c>
    </row>
    <row r="95" spans="1:13" ht="61.2" x14ac:dyDescent="0.3">
      <c r="A95" s="3" t="s">
        <v>177</v>
      </c>
      <c r="B95" s="3" t="s">
        <v>167</v>
      </c>
      <c r="C95" s="11">
        <v>202300000000133</v>
      </c>
      <c r="D95" s="3" t="s">
        <v>34</v>
      </c>
      <c r="E95" s="3" t="str">
        <f t="shared" si="7"/>
        <v>1707037</v>
      </c>
      <c r="F95" s="5" t="s">
        <v>37</v>
      </c>
      <c r="G95" s="6" t="s">
        <v>287</v>
      </c>
      <c r="H95" s="7" t="s">
        <v>206</v>
      </c>
      <c r="I95" s="3" t="str">
        <f>MID(G95,1,11)</f>
        <v>37.09.00.09</v>
      </c>
      <c r="J95" s="3" t="str">
        <f t="shared" si="9"/>
        <v>Σ de 37.09.00.09</v>
      </c>
      <c r="K95" s="8" t="s">
        <v>10</v>
      </c>
      <c r="L95" s="8"/>
      <c r="M95" s="14">
        <v>0</v>
      </c>
    </row>
    <row r="96" spans="1:13" ht="40.799999999999997" x14ac:dyDescent="0.3">
      <c r="A96" s="3" t="s">
        <v>177</v>
      </c>
      <c r="B96" s="3" t="s">
        <v>167</v>
      </c>
      <c r="C96" s="11">
        <v>202300000000133</v>
      </c>
      <c r="D96" s="3" t="s">
        <v>34</v>
      </c>
      <c r="E96" s="3" t="str">
        <f t="shared" si="7"/>
        <v>1707037</v>
      </c>
      <c r="F96" s="5" t="s">
        <v>38</v>
      </c>
      <c r="G96" s="6" t="s">
        <v>288</v>
      </c>
      <c r="H96" s="7" t="s">
        <v>206</v>
      </c>
      <c r="I96" s="3" t="str">
        <f>MID(G96,1,11)</f>
        <v>37.09.00.10</v>
      </c>
      <c r="J96" s="3" t="str">
        <f t="shared" si="9"/>
        <v>Σ de 37.09.00.10</v>
      </c>
      <c r="K96" s="8" t="s">
        <v>10</v>
      </c>
      <c r="L96" s="8"/>
      <c r="M96" s="14">
        <v>0</v>
      </c>
    </row>
    <row r="97" spans="1:13" ht="51" x14ac:dyDescent="0.3">
      <c r="A97" s="3" t="s">
        <v>177</v>
      </c>
      <c r="B97" s="3" t="s">
        <v>167</v>
      </c>
      <c r="C97" s="11">
        <v>202300000000133</v>
      </c>
      <c r="D97" s="3" t="s">
        <v>34</v>
      </c>
      <c r="E97" s="3" t="str">
        <f t="shared" si="7"/>
        <v>1707037</v>
      </c>
      <c r="F97" s="5" t="s">
        <v>39</v>
      </c>
      <c r="G97" s="6" t="s">
        <v>289</v>
      </c>
      <c r="H97" s="7" t="s">
        <v>206</v>
      </c>
      <c r="I97" s="3" t="str">
        <f>MID(G97,1,11)</f>
        <v>37.09.00.13</v>
      </c>
      <c r="J97" s="3" t="str">
        <f t="shared" si="9"/>
        <v>Σ de 37.09.00.13</v>
      </c>
      <c r="K97" s="8" t="s">
        <v>10</v>
      </c>
      <c r="L97" s="8"/>
      <c r="M97" s="14">
        <v>0</v>
      </c>
    </row>
    <row r="98" spans="1:13" ht="40.799999999999997" x14ac:dyDescent="0.3">
      <c r="A98" s="3" t="s">
        <v>177</v>
      </c>
      <c r="B98" s="3" t="s">
        <v>167</v>
      </c>
      <c r="C98" s="11">
        <v>202300000000133</v>
      </c>
      <c r="D98" s="3" t="s">
        <v>34</v>
      </c>
      <c r="E98" s="3" t="str">
        <f t="shared" si="7"/>
        <v>1707037</v>
      </c>
      <c r="F98" s="5" t="s">
        <v>40</v>
      </c>
      <c r="G98" s="6" t="s">
        <v>290</v>
      </c>
      <c r="H98" s="7" t="s">
        <v>206</v>
      </c>
      <c r="I98" s="3" t="str">
        <f>MID(G98,1,11)</f>
        <v>37.09.00.14</v>
      </c>
      <c r="J98" s="3" t="str">
        <f t="shared" si="9"/>
        <v>Σ de 37.09.00.14</v>
      </c>
      <c r="K98" s="8" t="s">
        <v>10</v>
      </c>
      <c r="L98" s="8"/>
      <c r="M98" s="14">
        <v>0</v>
      </c>
    </row>
    <row r="99" spans="1:13" ht="40.799999999999997" x14ac:dyDescent="0.3">
      <c r="A99" s="3" t="s">
        <v>177</v>
      </c>
      <c r="B99" s="3" t="s">
        <v>167</v>
      </c>
      <c r="C99" s="11">
        <v>202300000000133</v>
      </c>
      <c r="D99" s="3" t="s">
        <v>34</v>
      </c>
      <c r="E99" s="3" t="str">
        <f t="shared" si="7"/>
        <v>1707037</v>
      </c>
      <c r="F99" s="5" t="s">
        <v>41</v>
      </c>
      <c r="G99" s="6" t="s">
        <v>291</v>
      </c>
      <c r="H99" s="7" t="s">
        <v>206</v>
      </c>
      <c r="I99" s="3" t="str">
        <f>MID(G99,1,11)</f>
        <v>37.09.00.21</v>
      </c>
      <c r="J99" s="3" t="str">
        <f t="shared" si="9"/>
        <v>Σ de 37.09.00.21</v>
      </c>
      <c r="K99" s="8" t="s">
        <v>10</v>
      </c>
      <c r="L99" s="8"/>
      <c r="M99" s="14">
        <v>0</v>
      </c>
    </row>
    <row r="100" spans="1:13" ht="40.799999999999997" x14ac:dyDescent="0.3">
      <c r="A100" s="3" t="s">
        <v>177</v>
      </c>
      <c r="B100" s="3" t="s">
        <v>167</v>
      </c>
      <c r="C100" s="11">
        <v>202300000000133</v>
      </c>
      <c r="D100" s="4" t="s">
        <v>49</v>
      </c>
      <c r="E100" s="3" t="str">
        <f t="shared" si="7"/>
        <v>1707045</v>
      </c>
      <c r="F100" s="15" t="s">
        <v>179</v>
      </c>
      <c r="G100" s="16" t="s">
        <v>178</v>
      </c>
      <c r="H100" s="17" t="s">
        <v>164</v>
      </c>
      <c r="I100" s="4" t="str">
        <f>MID(G100,1,11)</f>
        <v>45.09.02.01</v>
      </c>
      <c r="J100" s="4" t="str">
        <f t="shared" si="8"/>
        <v>Σ de 45.09.02.01</v>
      </c>
      <c r="K100" s="8" t="s">
        <v>10</v>
      </c>
      <c r="L100" s="8"/>
      <c r="M100" s="18">
        <v>2500</v>
      </c>
    </row>
    <row r="101" spans="1:13" ht="40.799999999999997" x14ac:dyDescent="0.3">
      <c r="A101" s="3" t="s">
        <v>177</v>
      </c>
      <c r="B101" s="3" t="s">
        <v>167</v>
      </c>
      <c r="C101" s="11">
        <v>202300000000133</v>
      </c>
      <c r="D101" s="3" t="s">
        <v>49</v>
      </c>
      <c r="E101" s="3" t="str">
        <f t="shared" si="7"/>
        <v>1707045</v>
      </c>
      <c r="F101" s="5" t="s">
        <v>51</v>
      </c>
      <c r="G101" s="6" t="s">
        <v>52</v>
      </c>
      <c r="H101" s="7" t="s">
        <v>207</v>
      </c>
      <c r="I101" s="3" t="str">
        <f>MID(G101,1,11)</f>
        <v>45.09.02.08</v>
      </c>
      <c r="J101" s="3" t="str">
        <f t="shared" si="8"/>
        <v>Σ de 45.09.02.08</v>
      </c>
      <c r="K101" s="8" t="s">
        <v>10</v>
      </c>
      <c r="L101" s="8"/>
      <c r="M101" s="14">
        <v>0</v>
      </c>
    </row>
    <row r="102" spans="1:13" ht="40.799999999999997" x14ac:dyDescent="0.3">
      <c r="A102" s="3" t="s">
        <v>177</v>
      </c>
      <c r="B102" s="3" t="s">
        <v>167</v>
      </c>
      <c r="C102" s="11">
        <v>202300000000133</v>
      </c>
      <c r="D102" s="3" t="s">
        <v>49</v>
      </c>
      <c r="E102" s="3" t="str">
        <f t="shared" si="7"/>
        <v>1707045</v>
      </c>
      <c r="F102" s="5" t="s">
        <v>53</v>
      </c>
      <c r="G102" s="6" t="s">
        <v>54</v>
      </c>
      <c r="H102" s="7" t="s">
        <v>207</v>
      </c>
      <c r="I102" s="3" t="str">
        <f>MID(G102,1,11)</f>
        <v>45.09.02.09</v>
      </c>
      <c r="J102" s="3" t="str">
        <f t="shared" si="8"/>
        <v>Σ de 45.09.02.09</v>
      </c>
      <c r="K102" s="8" t="s">
        <v>10</v>
      </c>
      <c r="L102" s="8"/>
      <c r="M102" s="14">
        <v>0</v>
      </c>
    </row>
    <row r="103" spans="1:13" ht="40.799999999999997" x14ac:dyDescent="0.3">
      <c r="A103" s="3" t="s">
        <v>177</v>
      </c>
      <c r="B103" s="3" t="s">
        <v>167</v>
      </c>
      <c r="C103" s="11">
        <v>202300000000133</v>
      </c>
      <c r="D103" s="3" t="s">
        <v>171</v>
      </c>
      <c r="E103" s="3" t="str">
        <f t="shared" si="7"/>
        <v>1707053</v>
      </c>
      <c r="F103" s="5" t="s">
        <v>180</v>
      </c>
      <c r="G103" s="6" t="s">
        <v>292</v>
      </c>
      <c r="H103" s="7" t="s">
        <v>164</v>
      </c>
      <c r="I103" s="3" t="str">
        <f>MID(G103,1,11)</f>
        <v>53.10.01.01</v>
      </c>
      <c r="J103" s="3" t="str">
        <f t="shared" si="8"/>
        <v>Σ de 53.10.01.01</v>
      </c>
      <c r="K103" s="8" t="s">
        <v>10</v>
      </c>
      <c r="L103" s="8"/>
      <c r="M103" s="14">
        <v>70</v>
      </c>
    </row>
    <row r="104" spans="1:13" ht="40.799999999999997" x14ac:dyDescent="0.3">
      <c r="A104" s="3" t="s">
        <v>177</v>
      </c>
      <c r="B104" s="3" t="s">
        <v>167</v>
      </c>
      <c r="C104" s="11">
        <v>202300000000133</v>
      </c>
      <c r="D104" s="3" t="s">
        <v>170</v>
      </c>
      <c r="E104" s="3" t="str">
        <f t="shared" si="7"/>
        <v>1707054</v>
      </c>
      <c r="F104" s="5" t="s">
        <v>181</v>
      </c>
      <c r="G104" s="6" t="s">
        <v>293</v>
      </c>
      <c r="H104" s="7" t="s">
        <v>164</v>
      </c>
      <c r="I104" s="3" t="str">
        <f>MID(G104,1,11)</f>
        <v>54.10.01.01</v>
      </c>
      <c r="J104" s="3" t="str">
        <f t="shared" si="8"/>
        <v>Σ de 54.10.01.01</v>
      </c>
      <c r="K104" s="8" t="s">
        <v>10</v>
      </c>
      <c r="L104" s="8"/>
      <c r="M104" s="14">
        <v>0</v>
      </c>
    </row>
    <row r="105" spans="1:13" ht="40.799999999999997" x14ac:dyDescent="0.3">
      <c r="A105" s="3" t="s">
        <v>177</v>
      </c>
      <c r="B105" s="3" t="s">
        <v>167</v>
      </c>
      <c r="C105" s="11">
        <v>202300000000133</v>
      </c>
      <c r="D105" s="3" t="s">
        <v>169</v>
      </c>
      <c r="E105" s="3" t="str">
        <f t="shared" si="7"/>
        <v>1707003</v>
      </c>
      <c r="F105" s="3" t="s">
        <v>182</v>
      </c>
      <c r="G105" s="6" t="s">
        <v>294</v>
      </c>
      <c r="H105" s="7" t="s">
        <v>164</v>
      </c>
      <c r="I105" s="3" t="str">
        <f>MID(G105,1,11)</f>
        <v>03.10.02.01</v>
      </c>
      <c r="J105" s="3" t="str">
        <f t="shared" si="8"/>
        <v>Σ de 03.10.02.01</v>
      </c>
      <c r="K105" s="8" t="s">
        <v>10</v>
      </c>
      <c r="L105" s="8"/>
      <c r="M105" s="14">
        <v>7</v>
      </c>
    </row>
    <row r="106" spans="1:13" ht="40.799999999999997" x14ac:dyDescent="0.3">
      <c r="A106" s="3" t="s">
        <v>177</v>
      </c>
      <c r="B106" s="3" t="s">
        <v>167</v>
      </c>
      <c r="C106" s="11">
        <v>202300000000133</v>
      </c>
      <c r="D106" s="3" t="s">
        <v>183</v>
      </c>
      <c r="E106" s="3" t="str">
        <f t="shared" si="7"/>
        <v>1707071</v>
      </c>
      <c r="F106" s="5" t="s">
        <v>158</v>
      </c>
      <c r="G106" s="6" t="s">
        <v>295</v>
      </c>
      <c r="H106" s="7" t="s">
        <v>164</v>
      </c>
      <c r="I106" s="3" t="str">
        <f>MID(G106,1,11)</f>
        <v>71.09.00.01</v>
      </c>
      <c r="J106" s="3" t="str">
        <f t="shared" si="8"/>
        <v>Σ de 71.09.00.01</v>
      </c>
      <c r="K106" s="8" t="s">
        <v>10</v>
      </c>
      <c r="L106" s="8"/>
      <c r="M106" s="14">
        <v>1</v>
      </c>
    </row>
    <row r="107" spans="1:13" ht="40.799999999999997" x14ac:dyDescent="0.3">
      <c r="A107" s="3" t="s">
        <v>177</v>
      </c>
      <c r="B107" s="3" t="s">
        <v>167</v>
      </c>
      <c r="C107" s="11">
        <v>202300000000133</v>
      </c>
      <c r="D107" s="3" t="s">
        <v>195</v>
      </c>
      <c r="E107" s="3" t="str">
        <f t="shared" si="7"/>
        <v>1707005</v>
      </c>
      <c r="F107" s="3" t="s">
        <v>213</v>
      </c>
      <c r="G107" s="6" t="s">
        <v>214</v>
      </c>
      <c r="H107" s="7" t="s">
        <v>164</v>
      </c>
      <c r="I107" s="3" t="str">
        <f>MID(G107,1,11)</f>
        <v>05.10.02.01</v>
      </c>
      <c r="J107" s="3" t="str">
        <f t="shared" ref="J107" si="10">CONCATENATE("Σ"," de ",I107)</f>
        <v>Σ de 05.10.02.01</v>
      </c>
      <c r="K107" s="8" t="s">
        <v>10</v>
      </c>
      <c r="L107" s="8"/>
      <c r="M107" s="14">
        <v>7</v>
      </c>
    </row>
    <row r="108" spans="1:13" ht="40.799999999999997" x14ac:dyDescent="0.3">
      <c r="A108" s="3" t="s">
        <v>177</v>
      </c>
      <c r="B108" s="3" t="s">
        <v>167</v>
      </c>
      <c r="C108" s="11">
        <v>202300000000133</v>
      </c>
      <c r="D108" s="3" t="s">
        <v>168</v>
      </c>
      <c r="E108" s="3" t="str">
        <f t="shared" si="7"/>
        <v>1707007</v>
      </c>
      <c r="F108" s="5" t="s">
        <v>184</v>
      </c>
      <c r="G108" s="6" t="s">
        <v>296</v>
      </c>
      <c r="H108" s="7" t="s">
        <v>164</v>
      </c>
      <c r="I108" s="3" t="str">
        <f t="shared" ref="I108:I117" si="11">MID(G108,1,11)</f>
        <v>07.10.02.01</v>
      </c>
      <c r="J108" s="3" t="str">
        <f t="shared" ref="J108:J117" si="12">CONCATENATE("Σ"," de ",I108)</f>
        <v>Σ de 07.10.02.01</v>
      </c>
      <c r="K108" s="8" t="s">
        <v>10</v>
      </c>
      <c r="L108" s="8"/>
      <c r="M108" s="14">
        <v>0</v>
      </c>
    </row>
    <row r="109" spans="1:13" ht="33.75" customHeight="1" x14ac:dyDescent="0.3">
      <c r="A109" s="3" t="s">
        <v>185</v>
      </c>
      <c r="B109" s="3" t="s">
        <v>186</v>
      </c>
      <c r="C109" s="11">
        <v>202300000000139</v>
      </c>
      <c r="D109" s="3" t="s">
        <v>125</v>
      </c>
      <c r="E109" s="3" t="str">
        <f t="shared" si="7"/>
        <v>1707000</v>
      </c>
      <c r="F109" s="5" t="s">
        <v>126</v>
      </c>
      <c r="G109" s="6" t="s">
        <v>297</v>
      </c>
      <c r="H109" s="7" t="s">
        <v>164</v>
      </c>
      <c r="I109" s="3" t="str">
        <f t="shared" si="11"/>
        <v>00.01.00.01</v>
      </c>
      <c r="J109" s="3" t="str">
        <f t="shared" si="12"/>
        <v>Σ de 00.01.00.01</v>
      </c>
      <c r="K109" s="8" t="s">
        <v>10</v>
      </c>
      <c r="L109" s="8"/>
      <c r="M109" s="14">
        <v>0</v>
      </c>
    </row>
    <row r="110" spans="1:13" ht="33.75" customHeight="1" x14ac:dyDescent="0.3">
      <c r="A110" s="3" t="s">
        <v>185</v>
      </c>
      <c r="B110" s="3" t="s">
        <v>186</v>
      </c>
      <c r="C110" s="11">
        <v>202300000000139</v>
      </c>
      <c r="D110" s="3" t="s">
        <v>125</v>
      </c>
      <c r="E110" s="3" t="str">
        <f t="shared" si="7"/>
        <v>1707060</v>
      </c>
      <c r="F110" s="5" t="s">
        <v>127</v>
      </c>
      <c r="G110" s="6" t="s">
        <v>298</v>
      </c>
      <c r="H110" s="7" t="s">
        <v>164</v>
      </c>
      <c r="I110" s="3" t="str">
        <f t="shared" si="11"/>
        <v>60.01.00.01</v>
      </c>
      <c r="J110" s="3" t="str">
        <f t="shared" si="12"/>
        <v>Σ de 60.01.00.01</v>
      </c>
      <c r="K110" s="8" t="s">
        <v>10</v>
      </c>
      <c r="L110" s="8"/>
      <c r="M110" s="14">
        <v>1</v>
      </c>
    </row>
    <row r="111" spans="1:13" ht="33.75" customHeight="1" x14ac:dyDescent="0.3">
      <c r="A111" s="3" t="s">
        <v>185</v>
      </c>
      <c r="B111" s="3" t="s">
        <v>186</v>
      </c>
      <c r="C111" s="11">
        <v>202300000000139</v>
      </c>
      <c r="D111" s="3" t="s">
        <v>125</v>
      </c>
      <c r="E111" s="3" t="str">
        <f t="shared" si="7"/>
        <v>1707060</v>
      </c>
      <c r="F111" s="5" t="s">
        <v>128</v>
      </c>
      <c r="G111" s="6" t="s">
        <v>299</v>
      </c>
      <c r="H111" s="7" t="s">
        <v>164</v>
      </c>
      <c r="I111" s="3" t="str">
        <f t="shared" si="11"/>
        <v>60.01.00.02</v>
      </c>
      <c r="J111" s="3" t="str">
        <f t="shared" si="12"/>
        <v>Σ de 60.01.00.02</v>
      </c>
      <c r="K111" s="8" t="s">
        <v>10</v>
      </c>
      <c r="L111" s="8"/>
      <c r="M111" s="14">
        <v>1</v>
      </c>
    </row>
    <row r="112" spans="1:13" ht="30.6" x14ac:dyDescent="0.3">
      <c r="A112" s="3" t="s">
        <v>185</v>
      </c>
      <c r="B112" s="3" t="s">
        <v>186</v>
      </c>
      <c r="C112" s="11">
        <v>202300000000139</v>
      </c>
      <c r="D112" s="3" t="s">
        <v>203</v>
      </c>
      <c r="E112" s="3" t="str">
        <f t="shared" si="7"/>
        <v>1707054</v>
      </c>
      <c r="F112" s="5" t="s">
        <v>215</v>
      </c>
      <c r="G112" s="6" t="s">
        <v>216</v>
      </c>
      <c r="H112" s="7" t="s">
        <v>164</v>
      </c>
      <c r="I112" s="3" t="str">
        <f t="shared" si="11"/>
        <v>54.01.00.01</v>
      </c>
      <c r="J112" s="3" t="str">
        <f t="shared" si="12"/>
        <v>Σ de 54.01.00.01</v>
      </c>
      <c r="K112" s="8" t="s">
        <v>10</v>
      </c>
      <c r="L112" s="8"/>
      <c r="M112" s="14">
        <v>7</v>
      </c>
    </row>
    <row r="113" spans="1:13" ht="30.6" x14ac:dyDescent="0.3">
      <c r="A113" s="3" t="s">
        <v>185</v>
      </c>
      <c r="B113" s="3" t="s">
        <v>186</v>
      </c>
      <c r="C113" s="11">
        <v>202300000000139</v>
      </c>
      <c r="D113" s="3" t="s">
        <v>217</v>
      </c>
      <c r="E113" s="3" t="str">
        <f t="shared" si="7"/>
        <v>1707016</v>
      </c>
      <c r="F113" s="5" t="s">
        <v>218</v>
      </c>
      <c r="G113" s="6" t="s">
        <v>219</v>
      </c>
      <c r="H113" s="7" t="s">
        <v>164</v>
      </c>
      <c r="I113" s="3" t="str">
        <f t="shared" si="11"/>
        <v>16.11.00.01</v>
      </c>
      <c r="J113" s="3" t="str">
        <f t="shared" si="12"/>
        <v>Σ de 16.11.00.01</v>
      </c>
      <c r="K113" s="8" t="s">
        <v>10</v>
      </c>
      <c r="L113" s="8"/>
      <c r="M113" s="14">
        <v>18</v>
      </c>
    </row>
    <row r="114" spans="1:13" ht="30.6" x14ac:dyDescent="0.3">
      <c r="A114" s="3" t="s">
        <v>185</v>
      </c>
      <c r="B114" s="3" t="s">
        <v>186</v>
      </c>
      <c r="C114" s="11">
        <v>202300000000139</v>
      </c>
      <c r="D114" s="3" t="s">
        <v>17</v>
      </c>
      <c r="E114" s="3" t="str">
        <f t="shared" si="7"/>
        <v>1707011</v>
      </c>
      <c r="F114" s="5" t="s">
        <v>18</v>
      </c>
      <c r="G114" s="6" t="s">
        <v>300</v>
      </c>
      <c r="H114" s="7" t="s">
        <v>164</v>
      </c>
      <c r="I114" s="3" t="str">
        <f t="shared" si="11"/>
        <v>11.11.00.01</v>
      </c>
      <c r="J114" s="3" t="str">
        <f t="shared" si="12"/>
        <v>Σ de 11.11.00.01</v>
      </c>
      <c r="K114" s="8" t="s">
        <v>10</v>
      </c>
      <c r="L114" s="8"/>
      <c r="M114" s="14">
        <v>20</v>
      </c>
    </row>
    <row r="115" spans="1:13" ht="30.6" x14ac:dyDescent="0.3">
      <c r="A115" s="3" t="s">
        <v>187</v>
      </c>
      <c r="B115" s="3" t="s">
        <v>186</v>
      </c>
      <c r="C115" s="11">
        <v>202300000000139</v>
      </c>
      <c r="D115" s="3" t="s">
        <v>148</v>
      </c>
      <c r="E115" s="3" t="str">
        <f t="shared" si="7"/>
        <v>1707062</v>
      </c>
      <c r="F115" s="5" t="s">
        <v>149</v>
      </c>
      <c r="G115" s="6" t="s">
        <v>301</v>
      </c>
      <c r="H115" s="7" t="s">
        <v>164</v>
      </c>
      <c r="I115" s="3" t="str">
        <f t="shared" si="11"/>
        <v>62.05.00.01</v>
      </c>
      <c r="J115" s="3" t="str">
        <f t="shared" si="12"/>
        <v>Σ de 62.05.00.01</v>
      </c>
      <c r="K115" s="8" t="s">
        <v>10</v>
      </c>
      <c r="L115" s="8"/>
      <c r="M115" s="14">
        <v>4</v>
      </c>
    </row>
    <row r="116" spans="1:13" ht="30.6" x14ac:dyDescent="0.3">
      <c r="A116" s="3" t="s">
        <v>187</v>
      </c>
      <c r="B116" s="3" t="s">
        <v>186</v>
      </c>
      <c r="C116" s="11">
        <v>202300000000139</v>
      </c>
      <c r="D116" s="3" t="s">
        <v>152</v>
      </c>
      <c r="E116" s="3" t="str">
        <f t="shared" si="7"/>
        <v>1707063</v>
      </c>
      <c r="F116" s="5" t="s">
        <v>153</v>
      </c>
      <c r="G116" s="6" t="s">
        <v>302</v>
      </c>
      <c r="H116" s="7" t="s">
        <v>164</v>
      </c>
      <c r="I116" s="3" t="str">
        <f t="shared" si="11"/>
        <v>63.05.00.01</v>
      </c>
      <c r="J116" s="3" t="str">
        <f t="shared" si="12"/>
        <v>Σ de 63.05.00.01</v>
      </c>
      <c r="K116" s="8" t="s">
        <v>10</v>
      </c>
      <c r="L116" s="8"/>
      <c r="M116" s="14">
        <v>2</v>
      </c>
    </row>
    <row r="117" spans="1:13" ht="30.6" x14ac:dyDescent="0.3">
      <c r="A117" s="3" t="s">
        <v>187</v>
      </c>
      <c r="B117" s="3" t="s">
        <v>186</v>
      </c>
      <c r="C117" s="11">
        <v>202300000000139</v>
      </c>
      <c r="D117" s="3" t="s">
        <v>156</v>
      </c>
      <c r="E117" s="3" t="str">
        <f t="shared" si="7"/>
        <v>1707065</v>
      </c>
      <c r="F117" s="5" t="s">
        <v>157</v>
      </c>
      <c r="G117" s="6" t="s">
        <v>303</v>
      </c>
      <c r="H117" s="7" t="s">
        <v>164</v>
      </c>
      <c r="I117" s="3" t="str">
        <f t="shared" si="11"/>
        <v>65.05.00.01</v>
      </c>
      <c r="J117" s="3" t="str">
        <f t="shared" si="12"/>
        <v>Σ de 65.05.00.01</v>
      </c>
      <c r="K117" s="8" t="s">
        <v>10</v>
      </c>
      <c r="L117" s="8"/>
      <c r="M117" s="21">
        <v>0.98</v>
      </c>
    </row>
    <row r="118" spans="1:13" ht="30.6" x14ac:dyDescent="0.3">
      <c r="A118" s="3" t="s">
        <v>188</v>
      </c>
      <c r="B118" s="3" t="s">
        <v>186</v>
      </c>
      <c r="C118" s="11">
        <v>202300000000139</v>
      </c>
      <c r="D118" s="3" t="s">
        <v>198</v>
      </c>
      <c r="E118" s="3" t="str">
        <f t="shared" si="7"/>
        <v>1707069</v>
      </c>
      <c r="F118" s="5" t="s">
        <v>308</v>
      </c>
      <c r="G118" s="6" t="s">
        <v>310</v>
      </c>
      <c r="H118" s="7" t="s">
        <v>164</v>
      </c>
      <c r="I118" s="3" t="str">
        <f>MID(G118,1,11)</f>
        <v>69.11.00.01</v>
      </c>
      <c r="J118" s="3" t="str">
        <f t="shared" ref="J118:J119" si="13">CONCATENATE("Σ"," de ",I118)</f>
        <v>Σ de 69.11.00.01</v>
      </c>
      <c r="K118" s="8" t="s">
        <v>10</v>
      </c>
      <c r="L118" s="8"/>
      <c r="M118" s="14">
        <v>9</v>
      </c>
    </row>
    <row r="119" spans="1:13" ht="30.6" x14ac:dyDescent="0.3">
      <c r="A119" s="3" t="s">
        <v>188</v>
      </c>
      <c r="B119" s="3" t="s">
        <v>186</v>
      </c>
      <c r="C119" s="11">
        <v>202300000000139</v>
      </c>
      <c r="D119" s="3" t="s">
        <v>199</v>
      </c>
      <c r="E119" s="3" t="str">
        <f t="shared" si="7"/>
        <v>1707009</v>
      </c>
      <c r="F119" s="5" t="s">
        <v>309</v>
      </c>
      <c r="G119" s="6" t="s">
        <v>311</v>
      </c>
      <c r="H119" s="7" t="s">
        <v>164</v>
      </c>
      <c r="I119" s="3" t="str">
        <f>MID(G119,1,11)</f>
        <v>09.11.00.01</v>
      </c>
      <c r="J119" s="3" t="str">
        <f t="shared" si="13"/>
        <v>Σ de 09.11.00.01</v>
      </c>
      <c r="K119" s="8" t="s">
        <v>10</v>
      </c>
      <c r="L119" s="8"/>
      <c r="M119" s="14">
        <v>0</v>
      </c>
    </row>
    <row r="120" spans="1:13" ht="30.6" x14ac:dyDescent="0.3">
      <c r="A120" s="3" t="s">
        <v>189</v>
      </c>
      <c r="B120" s="3" t="s">
        <v>186</v>
      </c>
      <c r="C120" s="11">
        <v>202300000000139</v>
      </c>
      <c r="D120" s="3" t="s">
        <v>104</v>
      </c>
      <c r="E120" s="3" t="str">
        <f t="shared" si="7"/>
        <v>1707052</v>
      </c>
      <c r="F120" s="5" t="s">
        <v>105</v>
      </c>
      <c r="G120" s="6" t="s">
        <v>304</v>
      </c>
      <c r="H120" s="7" t="s">
        <v>164</v>
      </c>
      <c r="I120" s="3" t="str">
        <f>MID(G120,1,11)</f>
        <v>52.11.00.05</v>
      </c>
      <c r="J120" s="3" t="str">
        <f>CONCATENATE("Σ"," de ",I120)</f>
        <v>Σ de 52.11.00.05</v>
      </c>
      <c r="K120" s="8" t="s">
        <v>10</v>
      </c>
      <c r="L120" s="8"/>
      <c r="M120" s="21">
        <v>1</v>
      </c>
    </row>
    <row r="121" spans="1:13" ht="30.6" x14ac:dyDescent="0.3">
      <c r="A121" s="3" t="s">
        <v>189</v>
      </c>
      <c r="B121" s="3" t="s">
        <v>186</v>
      </c>
      <c r="C121" s="11">
        <v>202300000000139</v>
      </c>
      <c r="D121" s="3" t="s">
        <v>104</v>
      </c>
      <c r="E121" s="3" t="str">
        <f t="shared" si="7"/>
        <v>1707052</v>
      </c>
      <c r="F121" s="5" t="s">
        <v>106</v>
      </c>
      <c r="G121" s="6" t="s">
        <v>305</v>
      </c>
      <c r="H121" s="7" t="s">
        <v>164</v>
      </c>
      <c r="I121" s="3" t="str">
        <f>MID(G121,1,11)</f>
        <v>52.11.00.01</v>
      </c>
      <c r="J121" s="3" t="str">
        <f t="shared" ref="J121" si="14">CONCATENATE("Σ"," de ",I121)</f>
        <v>Σ de 52.11.00.01</v>
      </c>
      <c r="K121" s="8" t="s">
        <v>10</v>
      </c>
      <c r="L121" s="3"/>
      <c r="M121" s="14">
        <v>1</v>
      </c>
    </row>
    <row r="122" spans="1:13" ht="30.6" x14ac:dyDescent="0.3">
      <c r="A122" s="3" t="s">
        <v>190</v>
      </c>
      <c r="B122" s="3" t="s">
        <v>186</v>
      </c>
      <c r="C122" s="11">
        <v>202300000000139</v>
      </c>
      <c r="D122" s="3" t="s">
        <v>117</v>
      </c>
      <c r="E122" s="3" t="str">
        <f t="shared" si="7"/>
        <v>1707000</v>
      </c>
      <c r="F122" s="5" t="s">
        <v>118</v>
      </c>
      <c r="G122" s="6" t="s">
        <v>306</v>
      </c>
      <c r="H122" s="7" t="s">
        <v>164</v>
      </c>
      <c r="I122" s="3" t="str">
        <f>MID(G122,1,11)</f>
        <v>00.11.00.01</v>
      </c>
      <c r="J122" s="3" t="str">
        <f>CONCATENATE("Σ"," de ",I122)</f>
        <v>Σ de 00.11.00.01</v>
      </c>
      <c r="K122" s="8" t="s">
        <v>10</v>
      </c>
      <c r="L122" s="8"/>
      <c r="M122" s="14">
        <v>14</v>
      </c>
    </row>
    <row r="123" spans="1:13" ht="30.6" x14ac:dyDescent="0.3">
      <c r="A123" s="3" t="s">
        <v>190</v>
      </c>
      <c r="B123" s="3" t="s">
        <v>186</v>
      </c>
      <c r="C123" s="11">
        <v>202300000000139</v>
      </c>
      <c r="D123" s="3" t="s">
        <v>117</v>
      </c>
      <c r="E123" s="3" t="str">
        <f t="shared" si="7"/>
        <v>1707058</v>
      </c>
      <c r="F123" s="5" t="s">
        <v>119</v>
      </c>
      <c r="G123" s="6" t="s">
        <v>120</v>
      </c>
      <c r="H123" s="7" t="s">
        <v>164</v>
      </c>
      <c r="I123" s="3" t="str">
        <f>MID(G123,1,11)</f>
        <v>58.11.00.01</v>
      </c>
      <c r="J123" s="3" t="str">
        <f>CONCATENATE("Σ"," de ",I123)</f>
        <v>Σ de 58.11.00.01</v>
      </c>
      <c r="K123" s="8" t="s">
        <v>10</v>
      </c>
      <c r="L123" s="8"/>
      <c r="M123" s="14">
        <v>600</v>
      </c>
    </row>
  </sheetData>
  <sheetProtection algorithmName="SHA-512" hashValue="06Ytngm4AQS7/srqS4WXddp7lVgy6agC04r+4Uj3w0dOR+AVYw9MbNZYSDfC4vRF+x3Bb5JpNjnNAQd4ojeLew==" saltValue="tgcMYXxFi1dREK3Ux6g4NQ==" spinCount="100000" sheet="1" objects="1" scenarios="1"/>
  <mergeCells count="13">
    <mergeCell ref="B3:B4"/>
    <mergeCell ref="J3:J4"/>
    <mergeCell ref="K3:L3"/>
    <mergeCell ref="M3:M4"/>
    <mergeCell ref="F1:I2"/>
    <mergeCell ref="A3:A4"/>
    <mergeCell ref="D3:D4"/>
    <mergeCell ref="F3:F4"/>
    <mergeCell ref="G3:G4"/>
    <mergeCell ref="H3:H4"/>
    <mergeCell ref="I3:I4"/>
    <mergeCell ref="C3:C4"/>
    <mergeCell ref="E3:E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EB5604746D14ABC3A81320A325D61" ma:contentTypeVersion="18" ma:contentTypeDescription="Crear nuevo documento." ma:contentTypeScope="" ma:versionID="af0711c705824e1a0f5f74482deb88cc">
  <xsd:schema xmlns:xsd="http://www.w3.org/2001/XMLSchema" xmlns:xs="http://www.w3.org/2001/XMLSchema" xmlns:p="http://schemas.microsoft.com/office/2006/metadata/properties" xmlns:ns3="dec09d6d-8da3-4f00-929c-ae7cc05a63ef" xmlns:ns4="23dc3f00-3980-45e9-980f-dc5fa5abfdf6" targetNamespace="http://schemas.microsoft.com/office/2006/metadata/properties" ma:root="true" ma:fieldsID="b5d307d736f5a4c45fd82d52934d6051" ns3:_="" ns4:_="">
    <xsd:import namespace="dec09d6d-8da3-4f00-929c-ae7cc05a63ef"/>
    <xsd:import namespace="23dc3f00-3980-45e9-980f-dc5fa5abfd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09d6d-8da3-4f00-929c-ae7cc05a63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c3f00-3980-45e9-980f-dc5fa5abfd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c09d6d-8da3-4f00-929c-ae7cc05a63ef" xsi:nil="true"/>
  </documentManagement>
</p:properties>
</file>

<file path=customXml/itemProps1.xml><?xml version="1.0" encoding="utf-8"?>
<ds:datastoreItem xmlns:ds="http://schemas.openxmlformats.org/officeDocument/2006/customXml" ds:itemID="{8F227245-8CE1-4CA2-A98F-35AA06403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c09d6d-8da3-4f00-929c-ae7cc05a63ef"/>
    <ds:schemaRef ds:uri="23dc3f00-3980-45e9-980f-dc5fa5abfd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0073FE-2A3A-494D-8177-973AB8F02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F2230-7A1F-4CAB-9752-951297C0B25B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23dc3f00-3980-45e9-980f-dc5fa5abfdf6"/>
    <ds:schemaRef ds:uri="dec09d6d-8da3-4f00-929c-ae7cc05a63e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Torres</dc:creator>
  <cp:lastModifiedBy>Carlos Arturo Torres Sanabria</cp:lastModifiedBy>
  <cp:lastPrinted>2024-01-30T14:07:57Z</cp:lastPrinted>
  <dcterms:created xsi:type="dcterms:W3CDTF">2024-01-25T23:09:46Z</dcterms:created>
  <dcterms:modified xsi:type="dcterms:W3CDTF">2024-01-30T14:34:55Z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0x010100A02EB5604746D14ABC3A81320A325D61</vt:lpwstr>
  </property>
</Properties>
</file>