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ee7d16fd5b3299fb/Documents/EL LABURE ICA/2025/Evaluaciones/2024 Definitiva/"/>
    </mc:Choice>
  </mc:AlternateContent>
  <xr:revisionPtr revIDLastSave="6" documentId="11_CC6BA385CE45D5227E835655016D13BA3FCBF69D" xr6:coauthVersionLast="47" xr6:coauthVersionMax="47" xr10:uidLastSave="{8200FAEF-8CE7-43E4-A737-B1966CC812B5}"/>
  <bookViews>
    <workbookView xWindow="-120" yWindow="-120" windowWidth="29040" windowHeight="15840" xr2:uid="{00000000-000D-0000-FFFF-FFFF00000000}"/>
  </bookViews>
  <sheets>
    <sheet name="Ev.Consolidada 2024" sheetId="1" r:id="rId1"/>
    <sheet name="Ev. Plan de Acción Secc 2024" sheetId="2" r:id="rId2"/>
  </sheets>
  <definedNames>
    <definedName name="_xlnm.Print_Area" localSheetId="1">'Ev. Plan de Acción Secc 2024'!$A$1:$O$42</definedName>
    <definedName name="_xlnm.Print_Area" localSheetId="0">'Ev.Consolidada 2024'!$A$1:$I$55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G32" i="1"/>
  <c r="H32" i="1" s="1"/>
  <c r="G23" i="1"/>
  <c r="H23" i="1" s="1"/>
  <c r="G40" i="1"/>
  <c r="H40" i="1" s="1"/>
  <c r="G11" i="1"/>
  <c r="H11" i="1" s="1"/>
  <c r="G33" i="1"/>
  <c r="H33" i="1" s="1"/>
  <c r="G26" i="1"/>
  <c r="H26" i="1" s="1"/>
  <c r="G22" i="1"/>
  <c r="H22" i="1" s="1"/>
  <c r="G24" i="1"/>
  <c r="H24" i="1" s="1"/>
  <c r="H14" i="1"/>
  <c r="G38" i="1"/>
  <c r="H38" i="1" s="1"/>
  <c r="G35" i="1"/>
  <c r="H35" i="1" s="1"/>
  <c r="G13" i="1"/>
  <c r="H13" i="1" s="1"/>
  <c r="G20" i="1"/>
  <c r="H20" i="1" s="1"/>
  <c r="G39" i="1"/>
  <c r="H39" i="1" s="1"/>
  <c r="G41" i="1"/>
  <c r="H41" i="1" s="1"/>
  <c r="G19" i="1"/>
  <c r="H19" i="1" s="1"/>
  <c r="G18" i="1"/>
  <c r="H18" i="1" s="1"/>
  <c r="G31" i="1"/>
  <c r="H31" i="1" s="1"/>
  <c r="G36" i="1"/>
  <c r="H36" i="1" s="1"/>
  <c r="G15" i="1"/>
  <c r="H15" i="1" s="1"/>
  <c r="G16" i="1"/>
  <c r="H16" i="1" s="1"/>
  <c r="G17" i="1"/>
  <c r="H17" i="1" s="1"/>
  <c r="G37" i="1"/>
  <c r="H37" i="1" s="1"/>
  <c r="H30" i="1"/>
  <c r="G29" i="1"/>
  <c r="H29" i="1" s="1"/>
  <c r="G21" i="1"/>
  <c r="H21" i="1" s="1"/>
  <c r="G28" i="1"/>
  <c r="H28" i="1" s="1"/>
  <c r="G42" i="1"/>
  <c r="H42" i="1" s="1"/>
  <c r="G27" i="1"/>
  <c r="H27" i="1" s="1"/>
  <c r="G25" i="1"/>
  <c r="H25" i="1" s="1"/>
  <c r="G12" i="1"/>
  <c r="H12" i="1" s="1"/>
  <c r="G49" i="1"/>
  <c r="G50" i="1"/>
  <c r="G51" i="1"/>
  <c r="G47" i="1"/>
  <c r="G46" i="1"/>
  <c r="G52" i="1"/>
  <c r="G53" i="1"/>
  <c r="G45" i="1"/>
  <c r="H48" i="1" l="1"/>
  <c r="H51" i="1"/>
  <c r="H49" i="1"/>
  <c r="H50" i="1"/>
  <c r="H53" i="1"/>
  <c r="H47" i="1"/>
  <c r="H52" i="1"/>
  <c r="H46" i="1"/>
  <c r="H45" i="1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9" i="2"/>
  <c r="F15" i="2" l="1"/>
  <c r="F16" i="2"/>
  <c r="F11" i="2" l="1"/>
  <c r="F12" i="2"/>
  <c r="F13" i="2"/>
  <c r="F14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0" i="2"/>
  <c r="F9" i="2"/>
  <c r="I13" i="2" l="1"/>
  <c r="M13" i="2" s="1"/>
  <c r="I17" i="2"/>
  <c r="M17" i="2" s="1"/>
  <c r="I27" i="2"/>
  <c r="M27" i="2" s="1"/>
  <c r="I35" i="2"/>
  <c r="M35" i="2" s="1"/>
  <c r="I20" i="2"/>
  <c r="M20" i="2" s="1"/>
  <c r="I21" i="2"/>
  <c r="M21" i="2" s="1"/>
  <c r="I15" i="2"/>
  <c r="M15" i="2" s="1"/>
  <c r="I29" i="2"/>
  <c r="M29" i="2" s="1"/>
  <c r="I14" i="2"/>
  <c r="M14" i="2" s="1"/>
  <c r="I30" i="2"/>
  <c r="M30" i="2" s="1"/>
  <c r="I18" i="2"/>
  <c r="M18" i="2" s="1"/>
  <c r="I36" i="2"/>
  <c r="M36" i="2" s="1"/>
  <c r="I37" i="2"/>
  <c r="M37" i="2" s="1"/>
  <c r="I26" i="2"/>
  <c r="M26" i="2" s="1"/>
  <c r="I28" i="2"/>
  <c r="M28" i="2" s="1"/>
  <c r="I38" i="2"/>
  <c r="M38" i="2" s="1"/>
  <c r="I11" i="2"/>
  <c r="M11" i="2" s="1"/>
  <c r="I33" i="2"/>
  <c r="M33" i="2" s="1"/>
  <c r="I19" i="2"/>
  <c r="M19" i="2" s="1"/>
  <c r="I24" i="2"/>
  <c r="M24" i="2" s="1"/>
  <c r="I32" i="2"/>
  <c r="M32" i="2" s="1"/>
  <c r="I22" i="2"/>
  <c r="M22" i="2" s="1"/>
  <c r="I25" i="2"/>
  <c r="M25" i="2" s="1"/>
  <c r="I12" i="2"/>
  <c r="M12" i="2" s="1"/>
  <c r="I31" i="2"/>
  <c r="M31" i="2" s="1"/>
  <c r="I34" i="2"/>
  <c r="M34" i="2" s="1"/>
  <c r="I40" i="2"/>
  <c r="M40" i="2" s="1"/>
  <c r="I23" i="2"/>
  <c r="M23" i="2" s="1"/>
  <c r="I10" i="2"/>
  <c r="M10" i="2" s="1"/>
  <c r="I9" i="2"/>
  <c r="M9" i="2" s="1"/>
  <c r="I16" i="2"/>
  <c r="M16" i="2" s="1"/>
  <c r="I39" i="2"/>
  <c r="M39" i="2" s="1"/>
</calcChain>
</file>

<file path=xl/sharedStrings.xml><?xml version="1.0" encoding="utf-8"?>
<sst xmlns="http://schemas.openxmlformats.org/spreadsheetml/2006/main" count="140" uniqueCount="94">
  <si>
    <t>Plan por seccionales y dependencias del ICA</t>
  </si>
  <si>
    <t>PLAN DE ACCIÓN</t>
  </si>
  <si>
    <t>Cuatrimestre I</t>
  </si>
  <si>
    <t>Cuatrimestre II</t>
  </si>
  <si>
    <t>Cuatrimestre III</t>
  </si>
  <si>
    <t>Dependencias Oficinas Nacionales</t>
  </si>
  <si>
    <t>Seccional</t>
  </si>
  <si>
    <t>Promedio P. de Acción sin penalidad</t>
  </si>
  <si>
    <t>Descuento por falta de oportunidad en la información</t>
  </si>
  <si>
    <t>VAUPÉS</t>
  </si>
  <si>
    <t>CAQUETÁ</t>
  </si>
  <si>
    <t>AMAZONAS</t>
  </si>
  <si>
    <t>ANTIOQUIA</t>
  </si>
  <si>
    <t>GUAINÍA</t>
  </si>
  <si>
    <t>VICHADA</t>
  </si>
  <si>
    <t>SAN ANDRÉS Y PROVIDENCIA</t>
  </si>
  <si>
    <t>PUTUMAYO</t>
  </si>
  <si>
    <t>ATLÁNTICO</t>
  </si>
  <si>
    <t>HUILA</t>
  </si>
  <si>
    <t>CUNDINAMARCA</t>
  </si>
  <si>
    <t>QUINDÍO</t>
  </si>
  <si>
    <t>GUAVIARE</t>
  </si>
  <si>
    <t>CESAR</t>
  </si>
  <si>
    <t>RISARALDA</t>
  </si>
  <si>
    <t>ARAUCA</t>
  </si>
  <si>
    <t>VALLE DEL CAUCA</t>
  </si>
  <si>
    <t>META</t>
  </si>
  <si>
    <t>LA GUAJIRA</t>
  </si>
  <si>
    <t>TOLIMA</t>
  </si>
  <si>
    <t>SUCRE</t>
  </si>
  <si>
    <t>CAUCA</t>
  </si>
  <si>
    <t>NORTE DE SANTANDER</t>
  </si>
  <si>
    <t>BOYACÁ</t>
  </si>
  <si>
    <t>NARIÑO</t>
  </si>
  <si>
    <t>CALDAS</t>
  </si>
  <si>
    <t>CÓRDOBA</t>
  </si>
  <si>
    <t>CHOCÓ</t>
  </si>
  <si>
    <t>SANTANDER</t>
  </si>
  <si>
    <t>MAGDALENA</t>
  </si>
  <si>
    <t>CASANARE</t>
  </si>
  <si>
    <t>BOLÍVAR</t>
  </si>
  <si>
    <t>Factor de multiplicación (porcentaje de penalidad por falta de oportunidad en la información del plan de acción)</t>
  </si>
  <si>
    <t xml:space="preserve">PLANES SPF 2023 </t>
  </si>
  <si>
    <t xml:space="preserve">PLANES SRS 2023 </t>
  </si>
  <si>
    <t xml:space="preserve">PLANES SPA 2023 </t>
  </si>
  <si>
    <t xml:space="preserve">PLANES SAD 2023 </t>
  </si>
  <si>
    <t xml:space="preserve">PLANES OAC 2023 </t>
  </si>
  <si>
    <t xml:space="preserve">PLANES SPV 2023 </t>
  </si>
  <si>
    <t xml:space="preserve">PLANES SAF 2023 </t>
  </si>
  <si>
    <t xml:space="preserve">PLANES OTI 2023 </t>
  </si>
  <si>
    <t xml:space="preserve">PLANES OAP 2023 </t>
  </si>
  <si>
    <t>Datos sin consignar en el plan de acción en el cuatrimestre</t>
  </si>
  <si>
    <t>Datos mal reportados durante el cuatrimestre</t>
  </si>
  <si>
    <t>Avance metas área Pecuaria tercer cuatrimestre</t>
  </si>
  <si>
    <t>Avance metas área Vegetal tercer cuatrimestre</t>
  </si>
  <si>
    <t>Promedio Plan de acción tercer Cuatrimestre con penalidad</t>
  </si>
  <si>
    <t>Gestión seccionales año 2024</t>
  </si>
  <si>
    <t xml:space="preserve">PLANES BOY 2024 </t>
  </si>
  <si>
    <t xml:space="preserve">PLANES CUN 2024 </t>
  </si>
  <si>
    <t xml:space="preserve">PLANES AMA 2024 </t>
  </si>
  <si>
    <t xml:space="preserve">PLANES PUT 2024 </t>
  </si>
  <si>
    <t xml:space="preserve">PLANES SUC 2024 </t>
  </si>
  <si>
    <t xml:space="preserve">PLANES BOL 2024 </t>
  </si>
  <si>
    <t xml:space="preserve">PLANES ARA 2024 </t>
  </si>
  <si>
    <t xml:space="preserve">PLANES SYP 2024 </t>
  </si>
  <si>
    <t xml:space="preserve">PLANES LGU 2024 </t>
  </si>
  <si>
    <t xml:space="preserve">PLANES ANT 2024 </t>
  </si>
  <si>
    <t xml:space="preserve">PLANES TOL 2024 </t>
  </si>
  <si>
    <t xml:space="preserve">PLANES CES 2024 </t>
  </si>
  <si>
    <t xml:space="preserve">PLANES GUA 2024 </t>
  </si>
  <si>
    <t xml:space="preserve">PLANES COR 2024 </t>
  </si>
  <si>
    <t xml:space="preserve">PLANES VAU 2024 </t>
  </si>
  <si>
    <t xml:space="preserve">PLANES CAL 2024 </t>
  </si>
  <si>
    <t xml:space="preserve">PLANES GUV 2024 </t>
  </si>
  <si>
    <t xml:space="preserve">PLANES QUI 2024 </t>
  </si>
  <si>
    <t xml:space="preserve">PLANES CHO 2024 </t>
  </si>
  <si>
    <t xml:space="preserve">PLANES NAR 2024 </t>
  </si>
  <si>
    <t xml:space="preserve">PLANES MET 2024 </t>
  </si>
  <si>
    <t xml:space="preserve">PLANES ATL 2024 </t>
  </si>
  <si>
    <t xml:space="preserve">PLANES MAG 2024 </t>
  </si>
  <si>
    <t xml:space="preserve">PLANES CAS 2024 </t>
  </si>
  <si>
    <t xml:space="preserve">PLANES VIC 2024 </t>
  </si>
  <si>
    <t xml:space="preserve">PLANES RIS 2024 </t>
  </si>
  <si>
    <t xml:space="preserve">PLANES CAU 2024 </t>
  </si>
  <si>
    <t xml:space="preserve">PLANES NSA 2024 </t>
  </si>
  <si>
    <t xml:space="preserve">PLANES SAN 2024 </t>
  </si>
  <si>
    <t xml:space="preserve">PLANES HUI 2024 </t>
  </si>
  <si>
    <t xml:space="preserve">PLANES CAQ 2024 </t>
  </si>
  <si>
    <t xml:space="preserve">PLANES VDC 2024 </t>
  </si>
  <si>
    <t>Avance Plan de Acción año 2024*
*(El avance del plan de acción corresponde al acumulado al tercer cuatrimestre ya que la evaluación de este es acumulativa)</t>
  </si>
  <si>
    <t>Gestión dependencias año 2024</t>
  </si>
  <si>
    <t>EVALUACIÓN PLAN DE ACCIÓN POR SECCIONALES TERCER CUATRIMESTRE 2024</t>
  </si>
  <si>
    <t>No se midió</t>
  </si>
  <si>
    <t>Evaluación por dependencias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</si>
</sst>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8" fillId="0" borderId="0"/>
  </cellStyleXfs>
  <cellXfs count="59">
    <xf numFmtId="0" fontId="0" fillId="0" borderId="0" xfId="0"/>
    <xf numFmtId="10" fontId="0" fillId="0" borderId="0" xfId="0" applyNumberFormat="1" applyAlignment="1">
      <alignment horizontal="center"/>
    </xf>
    <xf numFmtId="0" fontId="4" fillId="0" borderId="0" xfId="1"/>
    <xf numFmtId="10" fontId="4" fillId="0" borderId="1" xfId="1" applyNumberFormat="1" applyBorder="1" applyAlignment="1">
      <alignment horizontal="center" vertical="center"/>
    </xf>
    <xf numFmtId="10" fontId="5" fillId="0" borderId="1" xfId="1" applyNumberFormat="1" applyFon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164" fontId="4" fillId="0" borderId="1" xfId="1" applyNumberFormat="1" applyBorder="1" applyAlignment="1">
      <alignment horizontal="center" vertical="center"/>
    </xf>
    <xf numFmtId="10" fontId="4" fillId="0" borderId="9" xfId="1" applyNumberFormat="1" applyBorder="1" applyAlignment="1">
      <alignment horizontal="center" vertical="center"/>
    </xf>
    <xf numFmtId="10" fontId="5" fillId="0" borderId="9" xfId="1" applyNumberFormat="1" applyFont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164" fontId="4" fillId="0" borderId="9" xfId="1" applyNumberFormat="1" applyBorder="1" applyAlignment="1">
      <alignment horizontal="center" vertical="center"/>
    </xf>
    <xf numFmtId="10" fontId="4" fillId="0" borderId="5" xfId="1" applyNumberFormat="1" applyBorder="1" applyAlignment="1">
      <alignment horizontal="center" vertical="center"/>
    </xf>
    <xf numFmtId="10" fontId="5" fillId="0" borderId="5" xfId="1" applyNumberFormat="1" applyFont="1" applyBorder="1" applyAlignment="1">
      <alignment horizontal="center" vertical="center"/>
    </xf>
    <xf numFmtId="0" fontId="4" fillId="0" borderId="5" xfId="1" applyBorder="1" applyAlignment="1">
      <alignment horizontal="center" vertical="center"/>
    </xf>
    <xf numFmtId="164" fontId="4" fillId="0" borderId="5" xfId="1" applyNumberFormat="1" applyBorder="1" applyAlignment="1">
      <alignment horizontal="center" vertical="center"/>
    </xf>
    <xf numFmtId="0" fontId="5" fillId="0" borderId="8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6" xfId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8" xfId="0" applyBorder="1"/>
    <xf numFmtId="0" fontId="0" fillId="0" borderId="10" xfId="0" applyBorder="1"/>
    <xf numFmtId="0" fontId="4" fillId="0" borderId="2" xfId="1" applyBorder="1"/>
    <xf numFmtId="0" fontId="4" fillId="0" borderId="3" xfId="1" applyBorder="1"/>
    <xf numFmtId="0" fontId="4" fillId="0" borderId="4" xfId="1" applyBorder="1"/>
    <xf numFmtId="0" fontId="4" fillId="0" borderId="8" xfId="1" applyBorder="1"/>
    <xf numFmtId="0" fontId="4" fillId="0" borderId="10" xfId="1" applyBorder="1"/>
    <xf numFmtId="0" fontId="4" fillId="0" borderId="11" xfId="1" applyBorder="1"/>
    <xf numFmtId="0" fontId="4" fillId="0" borderId="12" xfId="1" applyBorder="1"/>
    <xf numFmtId="0" fontId="4" fillId="0" borderId="13" xfId="1" applyBorder="1"/>
    <xf numFmtId="164" fontId="4" fillId="0" borderId="2" xfId="1" applyNumberFormat="1" applyBorder="1" applyAlignment="1">
      <alignment horizontal="center" vertical="center"/>
    </xf>
    <xf numFmtId="164" fontId="4" fillId="0" borderId="8" xfId="1" applyNumberFormat="1" applyBorder="1" applyAlignment="1">
      <alignment horizontal="center" vertical="center"/>
    </xf>
    <xf numFmtId="164" fontId="4" fillId="0" borderId="11" xfId="1" applyNumberFormat="1" applyBorder="1" applyAlignment="1">
      <alignment horizontal="center" vertical="center"/>
    </xf>
    <xf numFmtId="10" fontId="0" fillId="0" borderId="14" xfId="0" applyNumberForma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10" fontId="0" fillId="0" borderId="18" xfId="0" applyNumberFormat="1" applyBorder="1" applyAlignment="1">
      <alignment horizontal="center" vertical="center"/>
    </xf>
    <xf numFmtId="10" fontId="1" fillId="0" borderId="14" xfId="0" applyNumberFormat="1" applyFont="1" applyBorder="1" applyAlignment="1">
      <alignment horizontal="center" vertical="center"/>
    </xf>
    <xf numFmtId="10" fontId="1" fillId="0" borderId="18" xfId="0" applyNumberFormat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0" fontId="1" fillId="0" borderId="0" xfId="0" applyNumberFormat="1" applyFont="1" applyAlignment="1">
      <alignment horizontal="center"/>
    </xf>
    <xf numFmtId="0" fontId="3" fillId="4" borderId="14" xfId="0" applyFont="1" applyFill="1" applyBorder="1" applyAlignment="1">
      <alignment horizontal="center" vertical="center" wrapText="1"/>
    </xf>
    <xf numFmtId="10" fontId="1" fillId="0" borderId="16" xfId="0" applyNumberFormat="1" applyFont="1" applyBorder="1" applyAlignment="1">
      <alignment horizontal="center" vertical="center"/>
    </xf>
    <xf numFmtId="10" fontId="1" fillId="0" borderId="19" xfId="0" applyNumberFormat="1" applyFont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29</xdr:row>
      <xdr:rowOff>9525</xdr:rowOff>
    </xdr:from>
    <xdr:to>
      <xdr:col>2</xdr:col>
      <xdr:colOff>180975</xdr:colOff>
      <xdr:row>29</xdr:row>
      <xdr:rowOff>212952</xdr:rowOff>
    </xdr:to>
    <xdr:pic>
      <xdr:nvPicPr>
        <xdr:cNvPr id="2" name="Picture 135">
          <a:extLst>
            <a:ext uri="{FF2B5EF4-FFF2-40B4-BE49-F238E27FC236}">
              <a16:creationId xmlns:a16="http://schemas.microsoft.com/office/drawing/2014/main" id="{7F0DFAB2-F3CD-4AA9-8326-A4E7479F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681037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49</xdr:row>
      <xdr:rowOff>0</xdr:rowOff>
    </xdr:from>
    <xdr:to>
      <xdr:col>2</xdr:col>
      <xdr:colOff>190500</xdr:colOff>
      <xdr:row>49</xdr:row>
      <xdr:rowOff>161925</xdr:rowOff>
    </xdr:to>
    <xdr:pic>
      <xdr:nvPicPr>
        <xdr:cNvPr id="3" name="Picture 136">
          <a:extLst>
            <a:ext uri="{FF2B5EF4-FFF2-40B4-BE49-F238E27FC236}">
              <a16:creationId xmlns:a16="http://schemas.microsoft.com/office/drawing/2014/main" id="{ADA5E899-15EB-4067-AE06-72BA75D28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95362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49</xdr:row>
      <xdr:rowOff>0</xdr:rowOff>
    </xdr:from>
    <xdr:to>
      <xdr:col>2</xdr:col>
      <xdr:colOff>190500</xdr:colOff>
      <xdr:row>49</xdr:row>
      <xdr:rowOff>161925</xdr:rowOff>
    </xdr:to>
    <xdr:pic>
      <xdr:nvPicPr>
        <xdr:cNvPr id="4" name="Picture 137">
          <a:extLst>
            <a:ext uri="{FF2B5EF4-FFF2-40B4-BE49-F238E27FC236}">
              <a16:creationId xmlns:a16="http://schemas.microsoft.com/office/drawing/2014/main" id="{9F2C2F32-8331-4B03-80AD-C5058CA0E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95362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49</xdr:row>
      <xdr:rowOff>0</xdr:rowOff>
    </xdr:from>
    <xdr:to>
      <xdr:col>2</xdr:col>
      <xdr:colOff>190500</xdr:colOff>
      <xdr:row>49</xdr:row>
      <xdr:rowOff>161925</xdr:rowOff>
    </xdr:to>
    <xdr:pic>
      <xdr:nvPicPr>
        <xdr:cNvPr id="5" name="Picture 138">
          <a:extLst>
            <a:ext uri="{FF2B5EF4-FFF2-40B4-BE49-F238E27FC236}">
              <a16:creationId xmlns:a16="http://schemas.microsoft.com/office/drawing/2014/main" id="{F8080BAC-53B0-40F3-BBEA-B1FDA4D63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95362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40824</xdr:colOff>
      <xdr:row>3</xdr:row>
      <xdr:rowOff>78582</xdr:rowOff>
    </xdr:from>
    <xdr:to>
      <xdr:col>2</xdr:col>
      <xdr:colOff>1496787</xdr:colOff>
      <xdr:row>6</xdr:row>
      <xdr:rowOff>426554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B9DB30B2-2620-4F66-B3AC-19D8556508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58" r="17839"/>
        <a:stretch/>
      </xdr:blipFill>
      <xdr:spPr bwMode="auto">
        <a:xfrm>
          <a:off x="585110" y="473189"/>
          <a:ext cx="1455963" cy="919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323851</xdr:colOff>
      <xdr:row>3</xdr:row>
      <xdr:rowOff>6060</xdr:rowOff>
    </xdr:from>
    <xdr:to>
      <xdr:col>2</xdr:col>
      <xdr:colOff>1600201</xdr:colOff>
      <xdr:row>5</xdr:row>
      <xdr:rowOff>517467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23E192E-6B26-431A-A3E6-E5928BE3FF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4" r="15549"/>
        <a:stretch/>
      </xdr:blipFill>
      <xdr:spPr bwMode="auto">
        <a:xfrm>
          <a:off x="885826" y="529935"/>
          <a:ext cx="1276350" cy="892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P53"/>
  <sheetViews>
    <sheetView showGridLines="0" tabSelected="1" topLeftCell="A6" zoomScale="80" zoomScaleNormal="80" zoomScaleSheetLayoutView="80" workbookViewId="0">
      <selection activeCell="C9" sqref="C9:C10"/>
    </sheetView>
  </sheetViews>
  <sheetFormatPr baseColWidth="10" defaultColWidth="0" defaultRowHeight="15" zeroHeight="1" x14ac:dyDescent="0.25"/>
  <cols>
    <col min="1" max="2" width="4.140625" customWidth="1"/>
    <col min="3" max="3" width="25.5703125" customWidth="1"/>
    <col min="4" max="4" width="16.42578125" bestFit="1" customWidth="1"/>
    <col min="5" max="5" width="17.140625" bestFit="1" customWidth="1"/>
    <col min="6" max="6" width="17.7109375" bestFit="1" customWidth="1"/>
    <col min="7" max="7" width="35.42578125" customWidth="1"/>
    <col min="8" max="8" width="20.5703125" customWidth="1"/>
    <col min="9" max="9" width="5" customWidth="1"/>
    <col min="10" max="11" width="0" hidden="1" customWidth="1"/>
    <col min="12" max="12" width="12.42578125" hidden="1" customWidth="1"/>
    <col min="13" max="16" width="0" hidden="1" customWidth="1"/>
    <col min="17" max="16384" width="11.42578125" hidden="1"/>
  </cols>
  <sheetData>
    <row r="2" spans="2:8" hidden="1" x14ac:dyDescent="0.25">
      <c r="B2" s="18"/>
      <c r="C2" s="19"/>
      <c r="D2" s="19"/>
      <c r="E2" s="19"/>
      <c r="F2" s="19"/>
      <c r="G2" s="19"/>
      <c r="H2" s="19"/>
    </row>
    <row r="4" spans="2:8" ht="15" customHeight="1" x14ac:dyDescent="0.25">
      <c r="D4" s="58" t="s">
        <v>93</v>
      </c>
      <c r="E4" s="58"/>
      <c r="F4" s="58"/>
      <c r="G4" s="58"/>
      <c r="H4" s="58"/>
    </row>
    <row r="5" spans="2:8" ht="15" customHeight="1" x14ac:dyDescent="0.25">
      <c r="D5" s="58"/>
      <c r="E5" s="58"/>
      <c r="F5" s="58"/>
      <c r="G5" s="58"/>
      <c r="H5" s="58"/>
    </row>
    <row r="6" spans="2:8" ht="15" customHeight="1" x14ac:dyDescent="0.25">
      <c r="D6" s="58"/>
      <c r="E6" s="58"/>
      <c r="F6" s="58"/>
      <c r="G6" s="58"/>
      <c r="H6" s="58"/>
    </row>
    <row r="7" spans="2:8" ht="39.75" customHeight="1" thickBot="1" x14ac:dyDescent="0.3">
      <c r="D7" s="58"/>
      <c r="E7" s="58"/>
      <c r="F7" s="58"/>
      <c r="G7" s="58"/>
      <c r="H7" s="58"/>
    </row>
    <row r="9" spans="2:8" ht="29.25" customHeight="1" x14ac:dyDescent="0.25">
      <c r="C9" s="54" t="s">
        <v>0</v>
      </c>
      <c r="D9" s="56" t="s">
        <v>1</v>
      </c>
      <c r="E9" s="56"/>
      <c r="F9" s="56"/>
      <c r="G9" s="56"/>
      <c r="H9" s="57"/>
    </row>
    <row r="10" spans="2:8" ht="88.5" customHeight="1" x14ac:dyDescent="0.25">
      <c r="C10" s="55"/>
      <c r="D10" s="47" t="s">
        <v>2</v>
      </c>
      <c r="E10" s="47" t="s">
        <v>3</v>
      </c>
      <c r="F10" s="47" t="s">
        <v>4</v>
      </c>
      <c r="G10" s="47" t="s">
        <v>89</v>
      </c>
      <c r="H10" s="53" t="s">
        <v>56</v>
      </c>
    </row>
    <row r="11" spans="2:8" ht="20.25" customHeight="1" x14ac:dyDescent="0.25">
      <c r="C11" s="34" t="s">
        <v>57</v>
      </c>
      <c r="D11" s="33" t="s">
        <v>92</v>
      </c>
      <c r="E11" s="33">
        <v>0.82252173913043491</v>
      </c>
      <c r="F11" s="33">
        <v>0.98904999999999998</v>
      </c>
      <c r="G11" s="37">
        <f>F11</f>
        <v>0.98904999999999998</v>
      </c>
      <c r="H11" s="48">
        <f>G11</f>
        <v>0.98904999999999998</v>
      </c>
    </row>
    <row r="12" spans="2:8" ht="20.25" customHeight="1" x14ac:dyDescent="0.25">
      <c r="C12" s="34" t="s">
        <v>59</v>
      </c>
      <c r="D12" s="33" t="s">
        <v>92</v>
      </c>
      <c r="E12" s="33">
        <v>0.78017857142857139</v>
      </c>
      <c r="F12" s="33">
        <v>0.98540000000000005</v>
      </c>
      <c r="G12" s="37">
        <f>F12</f>
        <v>0.98540000000000005</v>
      </c>
      <c r="H12" s="48">
        <f>G12</f>
        <v>0.98540000000000005</v>
      </c>
    </row>
    <row r="13" spans="2:8" ht="20.25" customHeight="1" x14ac:dyDescent="0.25">
      <c r="C13" s="34" t="s">
        <v>58</v>
      </c>
      <c r="D13" s="33" t="s">
        <v>92</v>
      </c>
      <c r="E13" s="33">
        <v>0.81080425531914879</v>
      </c>
      <c r="F13" s="33">
        <v>0.97829999999999995</v>
      </c>
      <c r="G13" s="37">
        <f>F13</f>
        <v>0.97829999999999995</v>
      </c>
      <c r="H13" s="48">
        <f>G13</f>
        <v>0.97829999999999995</v>
      </c>
    </row>
    <row r="14" spans="2:8" ht="20.25" customHeight="1" x14ac:dyDescent="0.25">
      <c r="C14" s="34" t="s">
        <v>68</v>
      </c>
      <c r="D14" s="33" t="s">
        <v>92</v>
      </c>
      <c r="E14" s="33">
        <v>0.73109749999999996</v>
      </c>
      <c r="F14" s="33">
        <v>0.96950000000000003</v>
      </c>
      <c r="G14" s="37">
        <v>0.96950000000000003</v>
      </c>
      <c r="H14" s="48">
        <f>G14</f>
        <v>0.96950000000000003</v>
      </c>
    </row>
    <row r="15" spans="2:8" ht="20.25" customHeight="1" x14ac:dyDescent="0.25">
      <c r="C15" s="34" t="s">
        <v>84</v>
      </c>
      <c r="D15" s="33" t="s">
        <v>92</v>
      </c>
      <c r="E15" s="33">
        <v>0.769754761904762</v>
      </c>
      <c r="F15" s="33">
        <v>0.96865000000000001</v>
      </c>
      <c r="G15" s="37">
        <f>F15</f>
        <v>0.96865000000000001</v>
      </c>
      <c r="H15" s="48">
        <f>G15</f>
        <v>0.96865000000000001</v>
      </c>
    </row>
    <row r="16" spans="2:8" ht="20.25" customHeight="1" x14ac:dyDescent="0.25">
      <c r="C16" s="34" t="s">
        <v>60</v>
      </c>
      <c r="D16" s="33" t="s">
        <v>92</v>
      </c>
      <c r="E16" s="33">
        <v>0.83723055555555548</v>
      </c>
      <c r="F16" s="33">
        <v>0.96415000000000006</v>
      </c>
      <c r="G16" s="37">
        <f>F16</f>
        <v>0.96415000000000006</v>
      </c>
      <c r="H16" s="48">
        <f>G16</f>
        <v>0.96415000000000006</v>
      </c>
    </row>
    <row r="17" spans="3:11" ht="20.25" customHeight="1" x14ac:dyDescent="0.25">
      <c r="C17" s="34" t="s">
        <v>74</v>
      </c>
      <c r="D17" s="33" t="s">
        <v>92</v>
      </c>
      <c r="E17" s="33">
        <v>0.73626199999999986</v>
      </c>
      <c r="F17" s="33">
        <v>0.95650000000000002</v>
      </c>
      <c r="G17" s="37">
        <f>F17</f>
        <v>0.95650000000000002</v>
      </c>
      <c r="H17" s="48">
        <f>G17</f>
        <v>0.95650000000000002</v>
      </c>
    </row>
    <row r="18" spans="3:11" ht="20.25" customHeight="1" x14ac:dyDescent="0.25">
      <c r="C18" s="34" t="s">
        <v>79</v>
      </c>
      <c r="D18" s="33" t="s">
        <v>92</v>
      </c>
      <c r="E18" s="33">
        <v>0.84171627906976754</v>
      </c>
      <c r="F18" s="33">
        <v>0.95084999999999997</v>
      </c>
      <c r="G18" s="37">
        <f>F18</f>
        <v>0.95084999999999997</v>
      </c>
      <c r="H18" s="48">
        <f>G18</f>
        <v>0.95084999999999997</v>
      </c>
    </row>
    <row r="19" spans="3:11" ht="20.25" customHeight="1" x14ac:dyDescent="0.25">
      <c r="C19" s="34" t="s">
        <v>65</v>
      </c>
      <c r="D19" s="33" t="s">
        <v>92</v>
      </c>
      <c r="E19" s="33">
        <v>0.79192820512820516</v>
      </c>
      <c r="F19" s="33">
        <v>0.95065</v>
      </c>
      <c r="G19" s="37">
        <f>F19</f>
        <v>0.95065</v>
      </c>
      <c r="H19" s="48">
        <f>G19</f>
        <v>0.95065</v>
      </c>
    </row>
    <row r="20" spans="3:11" ht="20.25" customHeight="1" x14ac:dyDescent="0.25">
      <c r="C20" s="34" t="s">
        <v>69</v>
      </c>
      <c r="D20" s="33" t="s">
        <v>92</v>
      </c>
      <c r="E20" s="33">
        <v>0.82643870967741928</v>
      </c>
      <c r="F20" s="33">
        <v>0.94750000000000001</v>
      </c>
      <c r="G20" s="37">
        <f>F20</f>
        <v>0.94750000000000001</v>
      </c>
      <c r="H20" s="48">
        <f>G20</f>
        <v>0.94750000000000001</v>
      </c>
    </row>
    <row r="21" spans="3:11" ht="20.25" customHeight="1" x14ac:dyDescent="0.25">
      <c r="C21" s="34" t="s">
        <v>64</v>
      </c>
      <c r="D21" s="33" t="s">
        <v>92</v>
      </c>
      <c r="E21" s="33">
        <v>0.74534772727272736</v>
      </c>
      <c r="F21" s="33">
        <v>0.94159999999999999</v>
      </c>
      <c r="G21" s="37">
        <f>F21</f>
        <v>0.94159999999999999</v>
      </c>
      <c r="H21" s="48">
        <f>G21</f>
        <v>0.94159999999999999</v>
      </c>
    </row>
    <row r="22" spans="3:11" ht="20.25" customHeight="1" x14ac:dyDescent="0.25">
      <c r="C22" s="34" t="s">
        <v>80</v>
      </c>
      <c r="D22" s="33" t="s">
        <v>92</v>
      </c>
      <c r="E22" s="33">
        <v>0.81122380952380968</v>
      </c>
      <c r="F22" s="33">
        <v>0.94120000000000004</v>
      </c>
      <c r="G22" s="37">
        <f>F22</f>
        <v>0.94120000000000004</v>
      </c>
      <c r="H22" s="48">
        <f>G22</f>
        <v>0.94120000000000004</v>
      </c>
      <c r="K22" s="1"/>
    </row>
    <row r="23" spans="3:11" ht="20.25" customHeight="1" x14ac:dyDescent="0.25">
      <c r="C23" s="34" t="s">
        <v>78</v>
      </c>
      <c r="D23" s="33" t="s">
        <v>92</v>
      </c>
      <c r="E23" s="33">
        <v>0.77244749999999984</v>
      </c>
      <c r="F23" s="33">
        <v>0.93904999999999994</v>
      </c>
      <c r="G23" s="37">
        <f>F23</f>
        <v>0.93904999999999994</v>
      </c>
      <c r="H23" s="48">
        <f>G23</f>
        <v>0.93904999999999994</v>
      </c>
    </row>
    <row r="24" spans="3:11" ht="20.25" customHeight="1" x14ac:dyDescent="0.25">
      <c r="C24" s="34" t="s">
        <v>83</v>
      </c>
      <c r="D24" s="33" t="s">
        <v>92</v>
      </c>
      <c r="E24" s="33">
        <v>0.77470888888888911</v>
      </c>
      <c r="F24" s="33">
        <v>0.93</v>
      </c>
      <c r="G24" s="37">
        <f>F24</f>
        <v>0.93</v>
      </c>
      <c r="H24" s="48">
        <f>G24</f>
        <v>0.93</v>
      </c>
    </row>
    <row r="25" spans="3:11" ht="20.25" customHeight="1" x14ac:dyDescent="0.25">
      <c r="C25" s="34" t="s">
        <v>81</v>
      </c>
      <c r="D25" s="33" t="s">
        <v>92</v>
      </c>
      <c r="E25" s="33">
        <v>0.77732972972972969</v>
      </c>
      <c r="F25" s="33">
        <v>0.92714999999999992</v>
      </c>
      <c r="G25" s="37">
        <f>F25</f>
        <v>0.92714999999999992</v>
      </c>
      <c r="H25" s="48">
        <f>G25</f>
        <v>0.92714999999999992</v>
      </c>
    </row>
    <row r="26" spans="3:11" ht="20.25" customHeight="1" x14ac:dyDescent="0.25">
      <c r="C26" s="34" t="s">
        <v>87</v>
      </c>
      <c r="D26" s="33" t="s">
        <v>92</v>
      </c>
      <c r="E26" s="33">
        <v>0.85303235294117641</v>
      </c>
      <c r="F26" s="33">
        <v>0.91694999999999993</v>
      </c>
      <c r="G26" s="37">
        <f>F26</f>
        <v>0.91694999999999993</v>
      </c>
      <c r="H26" s="48">
        <f>G26</f>
        <v>0.91694999999999993</v>
      </c>
    </row>
    <row r="27" spans="3:11" ht="20.25" customHeight="1" x14ac:dyDescent="0.25">
      <c r="C27" s="34" t="s">
        <v>88</v>
      </c>
      <c r="D27" s="33" t="s">
        <v>92</v>
      </c>
      <c r="E27" s="33">
        <v>0.72148749999999995</v>
      </c>
      <c r="F27" s="33">
        <v>0.91600000000000004</v>
      </c>
      <c r="G27" s="37">
        <f>F27</f>
        <v>0.91600000000000004</v>
      </c>
      <c r="H27" s="48">
        <f>G27</f>
        <v>0.91600000000000004</v>
      </c>
    </row>
    <row r="28" spans="3:11" ht="20.25" customHeight="1" x14ac:dyDescent="0.25">
      <c r="C28" s="34" t="s">
        <v>67</v>
      </c>
      <c r="D28" s="33" t="s">
        <v>92</v>
      </c>
      <c r="E28" s="33">
        <v>0.689331914893617</v>
      </c>
      <c r="F28" s="33">
        <v>0.91310000000000002</v>
      </c>
      <c r="G28" s="37">
        <f>F28</f>
        <v>0.91310000000000002</v>
      </c>
      <c r="H28" s="48">
        <f>G28</f>
        <v>0.91310000000000002</v>
      </c>
    </row>
    <row r="29" spans="3:11" ht="20.25" customHeight="1" x14ac:dyDescent="0.25">
      <c r="C29" s="34" t="s">
        <v>61</v>
      </c>
      <c r="D29" s="33" t="s">
        <v>92</v>
      </c>
      <c r="E29" s="33">
        <v>0.69867021276595753</v>
      </c>
      <c r="F29" s="33">
        <v>0.91169999999999995</v>
      </c>
      <c r="G29" s="37">
        <f>F29</f>
        <v>0.91169999999999995</v>
      </c>
      <c r="H29" s="48">
        <f>G29</f>
        <v>0.91169999999999995</v>
      </c>
    </row>
    <row r="30" spans="3:11" ht="20.25" customHeight="1" x14ac:dyDescent="0.25">
      <c r="C30" s="34" t="s">
        <v>85</v>
      </c>
      <c r="D30" s="33" t="s">
        <v>92</v>
      </c>
      <c r="E30" s="33">
        <v>0.69616</v>
      </c>
      <c r="F30" s="33">
        <v>0.90620000000000001</v>
      </c>
      <c r="G30" s="37">
        <v>0.91069999999999995</v>
      </c>
      <c r="H30" s="48">
        <f>G30</f>
        <v>0.91069999999999995</v>
      </c>
    </row>
    <row r="31" spans="3:11" ht="20.25" customHeight="1" x14ac:dyDescent="0.25">
      <c r="C31" s="34" t="s">
        <v>77</v>
      </c>
      <c r="D31" s="33" t="s">
        <v>92</v>
      </c>
      <c r="E31" s="33">
        <v>0.77566249999999992</v>
      </c>
      <c r="F31" s="33">
        <v>0.90915000000000001</v>
      </c>
      <c r="G31" s="37">
        <f>F31</f>
        <v>0.90915000000000001</v>
      </c>
      <c r="H31" s="48">
        <f>G31</f>
        <v>0.90915000000000001</v>
      </c>
    </row>
    <row r="32" spans="3:11" ht="20.25" customHeight="1" x14ac:dyDescent="0.25">
      <c r="C32" s="34" t="s">
        <v>63</v>
      </c>
      <c r="D32" s="33" t="s">
        <v>92</v>
      </c>
      <c r="E32" s="33">
        <v>0.73043157894736821</v>
      </c>
      <c r="F32" s="33">
        <v>0.90539999999999998</v>
      </c>
      <c r="G32" s="37">
        <f>F32</f>
        <v>0.90539999999999998</v>
      </c>
      <c r="H32" s="48">
        <f>G32</f>
        <v>0.90539999999999998</v>
      </c>
    </row>
    <row r="33" spans="3:8" ht="20.25" customHeight="1" x14ac:dyDescent="0.25">
      <c r="C33" s="34" t="s">
        <v>72</v>
      </c>
      <c r="D33" s="33" t="s">
        <v>92</v>
      </c>
      <c r="E33" s="33">
        <v>0.78371923076923067</v>
      </c>
      <c r="F33" s="33">
        <v>0.90539999999999998</v>
      </c>
      <c r="G33" s="37">
        <f>F33</f>
        <v>0.90539999999999998</v>
      </c>
      <c r="H33" s="48">
        <f>G33</f>
        <v>0.90539999999999998</v>
      </c>
    </row>
    <row r="34" spans="3:8" ht="20.25" customHeight="1" x14ac:dyDescent="0.25">
      <c r="C34" s="34" t="s">
        <v>66</v>
      </c>
      <c r="D34" s="33" t="s">
        <v>92</v>
      </c>
      <c r="E34" s="33">
        <v>0.7183436363636363</v>
      </c>
      <c r="F34" s="33">
        <v>0.86685000000000001</v>
      </c>
      <c r="G34" s="37">
        <v>0.89510000000000001</v>
      </c>
      <c r="H34" s="48">
        <f>G34</f>
        <v>0.89510000000000001</v>
      </c>
    </row>
    <row r="35" spans="3:8" ht="20.25" customHeight="1" x14ac:dyDescent="0.25">
      <c r="C35" s="34" t="s">
        <v>70</v>
      </c>
      <c r="D35" s="33" t="s">
        <v>92</v>
      </c>
      <c r="E35" s="33">
        <v>0.70340000000000003</v>
      </c>
      <c r="F35" s="33">
        <v>0.88969999999999994</v>
      </c>
      <c r="G35" s="37">
        <f>F35</f>
        <v>0.88969999999999994</v>
      </c>
      <c r="H35" s="48">
        <f>G35</f>
        <v>0.88969999999999994</v>
      </c>
    </row>
    <row r="36" spans="3:8" ht="20.25" customHeight="1" x14ac:dyDescent="0.25">
      <c r="C36" s="34" t="s">
        <v>76</v>
      </c>
      <c r="D36" s="33" t="s">
        <v>92</v>
      </c>
      <c r="E36" s="33">
        <v>0.70729302325581411</v>
      </c>
      <c r="F36" s="33">
        <v>0.87729999999999997</v>
      </c>
      <c r="G36" s="37">
        <f>F36</f>
        <v>0.87729999999999997</v>
      </c>
      <c r="H36" s="48">
        <f>G36</f>
        <v>0.87729999999999997</v>
      </c>
    </row>
    <row r="37" spans="3:8" ht="20.25" customHeight="1" x14ac:dyDescent="0.25">
      <c r="C37" s="34" t="s">
        <v>82</v>
      </c>
      <c r="D37" s="33" t="s">
        <v>92</v>
      </c>
      <c r="E37" s="33">
        <v>0.62260000000000015</v>
      </c>
      <c r="F37" s="33">
        <v>0.87434999999999996</v>
      </c>
      <c r="G37" s="37">
        <f>F37</f>
        <v>0.87434999999999996</v>
      </c>
      <c r="H37" s="48">
        <f>G37</f>
        <v>0.87434999999999996</v>
      </c>
    </row>
    <row r="38" spans="3:8" ht="20.25" customHeight="1" x14ac:dyDescent="0.25">
      <c r="C38" s="34" t="s">
        <v>75</v>
      </c>
      <c r="D38" s="33" t="s">
        <v>92</v>
      </c>
      <c r="E38" s="33">
        <v>0.79962941176470581</v>
      </c>
      <c r="F38" s="33">
        <v>0.87329999999999997</v>
      </c>
      <c r="G38" s="37">
        <f>F38</f>
        <v>0.87329999999999997</v>
      </c>
      <c r="H38" s="48">
        <f>G38</f>
        <v>0.87329999999999997</v>
      </c>
    </row>
    <row r="39" spans="3:8" ht="20.25" customHeight="1" x14ac:dyDescent="0.25">
      <c r="C39" s="34" t="s">
        <v>73</v>
      </c>
      <c r="D39" s="33" t="s">
        <v>92</v>
      </c>
      <c r="E39" s="33">
        <v>0.80698611111111118</v>
      </c>
      <c r="F39" s="33">
        <v>0.86444999999999994</v>
      </c>
      <c r="G39" s="37">
        <f>F39</f>
        <v>0.86444999999999994</v>
      </c>
      <c r="H39" s="48">
        <f>G39</f>
        <v>0.86444999999999994</v>
      </c>
    </row>
    <row r="40" spans="3:8" ht="20.25" customHeight="1" x14ac:dyDescent="0.25">
      <c r="C40" s="34" t="s">
        <v>62</v>
      </c>
      <c r="D40" s="33" t="s">
        <v>92</v>
      </c>
      <c r="E40" s="33">
        <v>0.6763441860465117</v>
      </c>
      <c r="F40" s="33">
        <v>0.84030000000000005</v>
      </c>
      <c r="G40" s="37">
        <f>F40</f>
        <v>0.84030000000000005</v>
      </c>
      <c r="H40" s="48">
        <f>G40</f>
        <v>0.84030000000000005</v>
      </c>
    </row>
    <row r="41" spans="3:8" ht="20.25" customHeight="1" x14ac:dyDescent="0.25">
      <c r="C41" s="34" t="s">
        <v>86</v>
      </c>
      <c r="D41" s="33" t="s">
        <v>92</v>
      </c>
      <c r="E41" s="33">
        <v>0.60014318181818183</v>
      </c>
      <c r="F41" s="33">
        <v>0.78669999999999995</v>
      </c>
      <c r="G41" s="37">
        <f>F41</f>
        <v>0.78669999999999995</v>
      </c>
      <c r="H41" s="48">
        <f>G41</f>
        <v>0.78669999999999995</v>
      </c>
    </row>
    <row r="42" spans="3:8" ht="20.25" customHeight="1" thickBot="1" x14ac:dyDescent="0.3">
      <c r="C42" s="35" t="s">
        <v>71</v>
      </c>
      <c r="D42" s="36" t="s">
        <v>92</v>
      </c>
      <c r="E42" s="36">
        <v>0.78772244897959187</v>
      </c>
      <c r="F42" s="36">
        <v>0.73929999999999996</v>
      </c>
      <c r="G42" s="38">
        <f>F42</f>
        <v>0.73929999999999996</v>
      </c>
      <c r="H42" s="49">
        <f>G42</f>
        <v>0.73929999999999996</v>
      </c>
    </row>
    <row r="43" spans="3:8" ht="20.25" customHeight="1" thickBot="1" x14ac:dyDescent="0.3">
      <c r="C43" s="45"/>
      <c r="D43" s="1"/>
      <c r="E43" s="1"/>
      <c r="F43" s="1"/>
      <c r="G43" s="46"/>
      <c r="H43" s="46"/>
    </row>
    <row r="44" spans="3:8" ht="87.75" customHeight="1" x14ac:dyDescent="0.25">
      <c r="C44" s="51" t="s">
        <v>5</v>
      </c>
      <c r="D44" s="50" t="s">
        <v>2</v>
      </c>
      <c r="E44" s="50" t="s">
        <v>3</v>
      </c>
      <c r="F44" s="50" t="s">
        <v>4</v>
      </c>
      <c r="G44" s="50" t="s">
        <v>89</v>
      </c>
      <c r="H44" s="52" t="s">
        <v>90</v>
      </c>
    </row>
    <row r="45" spans="3:8" ht="27" customHeight="1" x14ac:dyDescent="0.25">
      <c r="C45" s="34" t="s">
        <v>46</v>
      </c>
      <c r="D45" s="33" t="s">
        <v>92</v>
      </c>
      <c r="E45" s="33">
        <v>1</v>
      </c>
      <c r="F45" s="33">
        <v>1</v>
      </c>
      <c r="G45" s="37">
        <f t="shared" ref="G45:H47" si="0">F45</f>
        <v>1</v>
      </c>
      <c r="H45" s="48">
        <f t="shared" si="0"/>
        <v>1</v>
      </c>
    </row>
    <row r="46" spans="3:8" ht="27" customHeight="1" x14ac:dyDescent="0.25">
      <c r="C46" s="34" t="s">
        <v>50</v>
      </c>
      <c r="D46" s="33" t="s">
        <v>92</v>
      </c>
      <c r="E46" s="33">
        <v>0.67</v>
      </c>
      <c r="F46" s="33">
        <v>1</v>
      </c>
      <c r="G46" s="37">
        <f t="shared" si="0"/>
        <v>1</v>
      </c>
      <c r="H46" s="48">
        <f t="shared" si="0"/>
        <v>1</v>
      </c>
    </row>
    <row r="47" spans="3:8" ht="27" customHeight="1" x14ac:dyDescent="0.25">
      <c r="C47" s="34" t="s">
        <v>45</v>
      </c>
      <c r="D47" s="33" t="s">
        <v>92</v>
      </c>
      <c r="E47" s="33">
        <v>0.35</v>
      </c>
      <c r="F47" s="33">
        <v>1</v>
      </c>
      <c r="G47" s="37">
        <f t="shared" si="0"/>
        <v>1</v>
      </c>
      <c r="H47" s="48">
        <f t="shared" si="0"/>
        <v>1</v>
      </c>
    </row>
    <row r="48" spans="3:8" ht="27" customHeight="1" x14ac:dyDescent="0.25">
      <c r="C48" s="34" t="s">
        <v>43</v>
      </c>
      <c r="D48" s="33" t="s">
        <v>92</v>
      </c>
      <c r="E48" s="33">
        <v>0.1</v>
      </c>
      <c r="F48" s="33">
        <v>0.89580000000000004</v>
      </c>
      <c r="G48" s="37">
        <v>1</v>
      </c>
      <c r="H48" s="48">
        <f t="shared" ref="H48:H53" si="1">G48</f>
        <v>1</v>
      </c>
    </row>
    <row r="49" spans="3:8" ht="27" customHeight="1" x14ac:dyDescent="0.25">
      <c r="C49" s="34" t="s">
        <v>42</v>
      </c>
      <c r="D49" s="33" t="s">
        <v>92</v>
      </c>
      <c r="E49" s="33">
        <v>0.72</v>
      </c>
      <c r="F49" s="33">
        <v>0.97419999999999995</v>
      </c>
      <c r="G49" s="37">
        <f>F49</f>
        <v>0.97419999999999995</v>
      </c>
      <c r="H49" s="48">
        <f t="shared" si="1"/>
        <v>0.97419999999999995</v>
      </c>
    </row>
    <row r="50" spans="3:8" ht="27" customHeight="1" x14ac:dyDescent="0.25">
      <c r="C50" s="34" t="s">
        <v>44</v>
      </c>
      <c r="D50" s="33" t="s">
        <v>92</v>
      </c>
      <c r="E50" s="33">
        <v>0.71399999999999997</v>
      </c>
      <c r="F50" s="33">
        <v>0.95179999999999998</v>
      </c>
      <c r="G50" s="37">
        <f>F50</f>
        <v>0.95179999999999998</v>
      </c>
      <c r="H50" s="48">
        <f t="shared" si="1"/>
        <v>0.95179999999999998</v>
      </c>
    </row>
    <row r="51" spans="3:8" ht="27" customHeight="1" x14ac:dyDescent="0.25">
      <c r="C51" s="34" t="s">
        <v>47</v>
      </c>
      <c r="D51" s="33" t="s">
        <v>92</v>
      </c>
      <c r="E51" s="33">
        <v>0.52659999999999996</v>
      </c>
      <c r="F51" s="33">
        <v>0.90010000000000001</v>
      </c>
      <c r="G51" s="37">
        <f>F51</f>
        <v>0.90010000000000001</v>
      </c>
      <c r="H51" s="48">
        <f t="shared" si="1"/>
        <v>0.90010000000000001</v>
      </c>
    </row>
    <row r="52" spans="3:8" ht="27" customHeight="1" x14ac:dyDescent="0.25">
      <c r="C52" s="34" t="s">
        <v>49</v>
      </c>
      <c r="D52" s="33" t="s">
        <v>92</v>
      </c>
      <c r="E52" s="33">
        <v>0.33</v>
      </c>
      <c r="F52" s="33">
        <v>0.83330000000000004</v>
      </c>
      <c r="G52" s="37">
        <f>F52</f>
        <v>0.83330000000000004</v>
      </c>
      <c r="H52" s="48">
        <f t="shared" si="1"/>
        <v>0.83330000000000004</v>
      </c>
    </row>
    <row r="53" spans="3:8" ht="27" customHeight="1" thickBot="1" x14ac:dyDescent="0.3">
      <c r="C53" s="35" t="s">
        <v>48</v>
      </c>
      <c r="D53" s="36" t="s">
        <v>92</v>
      </c>
      <c r="E53" s="36">
        <v>0.02</v>
      </c>
      <c r="F53" s="36">
        <v>0.81020000000000003</v>
      </c>
      <c r="G53" s="38">
        <f>F53</f>
        <v>0.81020000000000003</v>
      </c>
      <c r="H53" s="49">
        <f t="shared" si="1"/>
        <v>0.81020000000000003</v>
      </c>
    </row>
  </sheetData>
  <sortState xmlns:xlrd2="http://schemas.microsoft.com/office/spreadsheetml/2017/richdata2" ref="C11:H42">
    <sortCondition descending="1" ref="G11:G42"/>
  </sortState>
  <mergeCells count="3">
    <mergeCell ref="C9:C10"/>
    <mergeCell ref="D9:H9"/>
    <mergeCell ref="D4:H7"/>
  </mergeCells>
  <pageMargins left="0.7" right="0.7" top="0.75" bottom="0.75" header="0.3" footer="0.3"/>
  <pageSetup scale="40" orientation="portrait" r:id="rId1"/>
  <rowBreaks count="1" manualBreakCount="1">
    <brk id="43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O42"/>
  <sheetViews>
    <sheetView showGridLines="0" topLeftCell="A8" zoomScaleNormal="100" zoomScaleSheetLayoutView="100" workbookViewId="0">
      <selection activeCell="C9" sqref="C9"/>
    </sheetView>
  </sheetViews>
  <sheetFormatPr baseColWidth="10" defaultColWidth="0" defaultRowHeight="12.75" zeroHeight="1" x14ac:dyDescent="0.2"/>
  <cols>
    <col min="1" max="1" width="4.140625" style="2" customWidth="1"/>
    <col min="2" max="2" width="4.28515625" style="2" customWidth="1"/>
    <col min="3" max="3" width="28.5703125" style="2" bestFit="1" customWidth="1"/>
    <col min="4" max="4" width="14.28515625" style="2" customWidth="1"/>
    <col min="5" max="5" width="13.28515625" style="2" customWidth="1"/>
    <col min="6" max="6" width="15.5703125" style="2" customWidth="1"/>
    <col min="7" max="7" width="15.28515625" style="2" customWidth="1"/>
    <col min="8" max="8" width="14.7109375" style="2" customWidth="1"/>
    <col min="9" max="12" width="17.85546875" style="2" customWidth="1"/>
    <col min="13" max="13" width="15.28515625" style="2" customWidth="1"/>
    <col min="14" max="14" width="5.28515625" style="2" customWidth="1"/>
    <col min="15" max="15" width="3.5703125" style="2" customWidth="1"/>
    <col min="16" max="16384" width="3.5703125" style="2" hidden="1"/>
  </cols>
  <sheetData>
    <row r="1" spans="2:14" ht="13.5" thickBot="1" x14ac:dyDescent="0.25"/>
    <row r="2" spans="2:14" x14ac:dyDescent="0.2">
      <c r="B2" s="22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4"/>
    </row>
    <row r="3" spans="2:14" customFormat="1" ht="15" customHeight="1" x14ac:dyDescent="0.25">
      <c r="B3" s="20"/>
      <c r="D3" s="58" t="s">
        <v>91</v>
      </c>
      <c r="E3" s="58"/>
      <c r="F3" s="58"/>
      <c r="G3" s="58"/>
      <c r="H3" s="58"/>
      <c r="I3" s="58"/>
      <c r="J3" s="58"/>
      <c r="K3" s="58"/>
      <c r="L3" s="58"/>
      <c r="M3" s="58"/>
      <c r="N3" s="21"/>
    </row>
    <row r="4" spans="2:14" customFormat="1" ht="15" customHeight="1" x14ac:dyDescent="0.25">
      <c r="B4" s="20"/>
      <c r="D4" s="58"/>
      <c r="E4" s="58"/>
      <c r="F4" s="58"/>
      <c r="G4" s="58"/>
      <c r="H4" s="58"/>
      <c r="I4" s="58"/>
      <c r="J4" s="58"/>
      <c r="K4" s="58"/>
      <c r="L4" s="58"/>
      <c r="M4" s="58"/>
      <c r="N4" s="21"/>
    </row>
    <row r="5" spans="2:14" customFormat="1" ht="15" customHeight="1" x14ac:dyDescent="0.25">
      <c r="B5" s="20"/>
      <c r="D5" s="58"/>
      <c r="E5" s="58"/>
      <c r="F5" s="58"/>
      <c r="G5" s="58"/>
      <c r="H5" s="58"/>
      <c r="I5" s="58"/>
      <c r="J5" s="58"/>
      <c r="K5" s="58"/>
      <c r="L5" s="58"/>
      <c r="M5" s="58"/>
      <c r="N5" s="21"/>
    </row>
    <row r="6" spans="2:14" customFormat="1" ht="50.25" customHeight="1" x14ac:dyDescent="0.25">
      <c r="B6" s="20"/>
      <c r="D6" s="58"/>
      <c r="E6" s="58"/>
      <c r="F6" s="58"/>
      <c r="G6" s="58"/>
      <c r="H6" s="58"/>
      <c r="I6" s="58"/>
      <c r="J6" s="58"/>
      <c r="K6" s="58"/>
      <c r="L6" s="58"/>
      <c r="M6" s="58"/>
      <c r="N6" s="21"/>
    </row>
    <row r="7" spans="2:14" ht="13.5" thickBot="1" x14ac:dyDescent="0.25">
      <c r="B7" s="25"/>
      <c r="N7" s="26"/>
    </row>
    <row r="8" spans="2:14" ht="90.75" thickBot="1" x14ac:dyDescent="0.25">
      <c r="B8" s="25"/>
      <c r="C8" s="17" t="s">
        <v>6</v>
      </c>
      <c r="D8" s="39" t="s">
        <v>53</v>
      </c>
      <c r="E8" s="39" t="s">
        <v>54</v>
      </c>
      <c r="F8" s="40" t="s">
        <v>7</v>
      </c>
      <c r="G8" s="39" t="s">
        <v>51</v>
      </c>
      <c r="H8" s="41" t="s">
        <v>41</v>
      </c>
      <c r="I8" s="40" t="s">
        <v>8</v>
      </c>
      <c r="J8" s="42" t="s">
        <v>52</v>
      </c>
      <c r="K8" s="41" t="s">
        <v>41</v>
      </c>
      <c r="L8" s="44" t="s">
        <v>8</v>
      </c>
      <c r="M8" s="43" t="s">
        <v>55</v>
      </c>
      <c r="N8" s="26"/>
    </row>
    <row r="9" spans="2:14" x14ac:dyDescent="0.2">
      <c r="B9" s="25"/>
      <c r="C9" s="15" t="s">
        <v>11</v>
      </c>
      <c r="D9" s="3">
        <v>1</v>
      </c>
      <c r="E9" s="3">
        <v>0.97070000000000001</v>
      </c>
      <c r="F9" s="4">
        <f>AVERAGE(D9,E9)</f>
        <v>0.98534999999999995</v>
      </c>
      <c r="G9" s="5">
        <v>0</v>
      </c>
      <c r="H9" s="6">
        <v>2.5000000000000001E-3</v>
      </c>
      <c r="I9" s="30">
        <f t="shared" ref="I9:I40" si="0">G9*H9</f>
        <v>0</v>
      </c>
      <c r="J9" s="5">
        <v>0</v>
      </c>
      <c r="K9" s="30">
        <v>1.5E-3</v>
      </c>
      <c r="L9" s="30">
        <f>K9*J9</f>
        <v>0</v>
      </c>
      <c r="M9" s="4">
        <f>F9-I9-L9</f>
        <v>0.98534999999999995</v>
      </c>
      <c r="N9" s="26"/>
    </row>
    <row r="10" spans="2:14" x14ac:dyDescent="0.2">
      <c r="B10" s="25"/>
      <c r="C10" s="15" t="s">
        <v>12</v>
      </c>
      <c r="D10" s="7">
        <v>0.97030000000000005</v>
      </c>
      <c r="E10" s="7">
        <v>0.81989999999999996</v>
      </c>
      <c r="F10" s="8">
        <f>AVERAGE(D10,E10)</f>
        <v>0.89510000000000001</v>
      </c>
      <c r="G10" s="9">
        <v>0</v>
      </c>
      <c r="H10" s="10">
        <v>2.5000000000000001E-3</v>
      </c>
      <c r="I10" s="31">
        <f t="shared" si="0"/>
        <v>0</v>
      </c>
      <c r="J10" s="9">
        <v>0</v>
      </c>
      <c r="K10" s="31">
        <v>1.5E-3</v>
      </c>
      <c r="L10" s="31">
        <f t="shared" ref="L10:L40" si="1">K10*J10</f>
        <v>0</v>
      </c>
      <c r="M10" s="8">
        <f t="shared" ref="M10:M40" si="2">F10-I10-L10</f>
        <v>0.89510000000000001</v>
      </c>
      <c r="N10" s="26"/>
    </row>
    <row r="11" spans="2:14" x14ac:dyDescent="0.2">
      <c r="B11" s="25"/>
      <c r="C11" s="15" t="s">
        <v>24</v>
      </c>
      <c r="D11" s="7">
        <v>0.98670000000000002</v>
      </c>
      <c r="E11" s="7">
        <v>0.82410000000000005</v>
      </c>
      <c r="F11" s="8">
        <f t="shared" ref="F11:F40" si="3">AVERAGE(D11,E11)</f>
        <v>0.90539999999999998</v>
      </c>
      <c r="G11" s="9">
        <v>0</v>
      </c>
      <c r="H11" s="10">
        <v>2.5000000000000001E-3</v>
      </c>
      <c r="I11" s="31">
        <f t="shared" si="0"/>
        <v>0</v>
      </c>
      <c r="J11" s="9">
        <v>0</v>
      </c>
      <c r="K11" s="31">
        <v>1.5E-3</v>
      </c>
      <c r="L11" s="31">
        <f t="shared" si="1"/>
        <v>0</v>
      </c>
      <c r="M11" s="8">
        <f t="shared" si="2"/>
        <v>0.90539999999999998</v>
      </c>
      <c r="N11" s="26"/>
    </row>
    <row r="12" spans="2:14" x14ac:dyDescent="0.2">
      <c r="B12" s="25"/>
      <c r="C12" s="15" t="s">
        <v>17</v>
      </c>
      <c r="D12" s="7">
        <v>0.9698</v>
      </c>
      <c r="E12" s="7">
        <v>0.9083</v>
      </c>
      <c r="F12" s="8">
        <f t="shared" si="3"/>
        <v>0.93904999999999994</v>
      </c>
      <c r="G12" s="9">
        <v>0</v>
      </c>
      <c r="H12" s="10">
        <v>2.5000000000000001E-3</v>
      </c>
      <c r="I12" s="31">
        <f t="shared" si="0"/>
        <v>0</v>
      </c>
      <c r="J12" s="9">
        <v>0</v>
      </c>
      <c r="K12" s="31">
        <v>1.5E-3</v>
      </c>
      <c r="L12" s="31">
        <f t="shared" si="1"/>
        <v>0</v>
      </c>
      <c r="M12" s="8">
        <f t="shared" si="2"/>
        <v>0.93904999999999994</v>
      </c>
      <c r="N12" s="26"/>
    </row>
    <row r="13" spans="2:14" x14ac:dyDescent="0.2">
      <c r="B13" s="25"/>
      <c r="C13" s="15" t="s">
        <v>40</v>
      </c>
      <c r="D13" s="7">
        <v>0.87280000000000002</v>
      </c>
      <c r="E13" s="7">
        <v>0.80779999999999996</v>
      </c>
      <c r="F13" s="8">
        <f t="shared" si="3"/>
        <v>0.84030000000000005</v>
      </c>
      <c r="G13" s="9">
        <v>0</v>
      </c>
      <c r="H13" s="10">
        <v>2.5000000000000001E-3</v>
      </c>
      <c r="I13" s="31">
        <f t="shared" si="0"/>
        <v>0</v>
      </c>
      <c r="J13" s="9">
        <v>0</v>
      </c>
      <c r="K13" s="31">
        <v>1.5E-3</v>
      </c>
      <c r="L13" s="31">
        <f t="shared" si="1"/>
        <v>0</v>
      </c>
      <c r="M13" s="8">
        <f t="shared" si="2"/>
        <v>0.84030000000000005</v>
      </c>
      <c r="N13" s="26"/>
    </row>
    <row r="14" spans="2:14" x14ac:dyDescent="0.2">
      <c r="B14" s="25"/>
      <c r="C14" s="15" t="s">
        <v>32</v>
      </c>
      <c r="D14" s="7">
        <v>1</v>
      </c>
      <c r="E14" s="7">
        <v>0.97809999999999997</v>
      </c>
      <c r="F14" s="8">
        <f t="shared" si="3"/>
        <v>0.98904999999999998</v>
      </c>
      <c r="G14" s="9">
        <v>0</v>
      </c>
      <c r="H14" s="10">
        <v>2.5000000000000001E-3</v>
      </c>
      <c r="I14" s="31">
        <f t="shared" si="0"/>
        <v>0</v>
      </c>
      <c r="J14" s="9">
        <v>0</v>
      </c>
      <c r="K14" s="31">
        <v>1.5E-3</v>
      </c>
      <c r="L14" s="31">
        <f t="shared" si="1"/>
        <v>0</v>
      </c>
      <c r="M14" s="8">
        <f t="shared" si="2"/>
        <v>0.98904999999999998</v>
      </c>
      <c r="N14" s="26"/>
    </row>
    <row r="15" spans="2:14" x14ac:dyDescent="0.2">
      <c r="B15" s="25"/>
      <c r="C15" s="15" t="s">
        <v>34</v>
      </c>
      <c r="D15" s="7">
        <v>0.96</v>
      </c>
      <c r="E15" s="7">
        <v>0.8508</v>
      </c>
      <c r="F15" s="8">
        <f t="shared" si="3"/>
        <v>0.90539999999999998</v>
      </c>
      <c r="G15" s="9">
        <v>0</v>
      </c>
      <c r="H15" s="10">
        <v>2.5000000000000001E-3</v>
      </c>
      <c r="I15" s="31">
        <f t="shared" si="0"/>
        <v>0</v>
      </c>
      <c r="J15" s="9">
        <v>0</v>
      </c>
      <c r="K15" s="31">
        <v>1.5E-3</v>
      </c>
      <c r="L15" s="31">
        <f t="shared" si="1"/>
        <v>0</v>
      </c>
      <c r="M15" s="8">
        <f t="shared" si="2"/>
        <v>0.90539999999999998</v>
      </c>
      <c r="N15" s="26"/>
    </row>
    <row r="16" spans="2:14" x14ac:dyDescent="0.2">
      <c r="B16" s="25"/>
      <c r="C16" s="15" t="s">
        <v>10</v>
      </c>
      <c r="D16" s="7">
        <v>0.99209999999999998</v>
      </c>
      <c r="E16" s="7">
        <v>0.84179999999999999</v>
      </c>
      <c r="F16" s="8">
        <f t="shared" si="3"/>
        <v>0.91694999999999993</v>
      </c>
      <c r="G16" s="9">
        <v>0</v>
      </c>
      <c r="H16" s="10">
        <v>2.5000000000000001E-3</v>
      </c>
      <c r="I16" s="31">
        <f t="shared" si="0"/>
        <v>0</v>
      </c>
      <c r="J16" s="9">
        <v>0</v>
      </c>
      <c r="K16" s="31">
        <v>1.5E-3</v>
      </c>
      <c r="L16" s="31">
        <f t="shared" si="1"/>
        <v>0</v>
      </c>
      <c r="M16" s="8">
        <f t="shared" si="2"/>
        <v>0.91694999999999993</v>
      </c>
      <c r="N16" s="26"/>
    </row>
    <row r="17" spans="2:14" x14ac:dyDescent="0.2">
      <c r="B17" s="25"/>
      <c r="C17" s="15" t="s">
        <v>39</v>
      </c>
      <c r="D17" s="7">
        <v>0.96589999999999998</v>
      </c>
      <c r="E17" s="7">
        <v>0.91649999999999998</v>
      </c>
      <c r="F17" s="8">
        <f t="shared" si="3"/>
        <v>0.94120000000000004</v>
      </c>
      <c r="G17" s="9">
        <v>0</v>
      </c>
      <c r="H17" s="10">
        <v>2.5000000000000001E-3</v>
      </c>
      <c r="I17" s="31">
        <f t="shared" si="0"/>
        <v>0</v>
      </c>
      <c r="J17" s="9">
        <v>0</v>
      </c>
      <c r="K17" s="31">
        <v>1.5E-3</v>
      </c>
      <c r="L17" s="31">
        <f t="shared" si="1"/>
        <v>0</v>
      </c>
      <c r="M17" s="8">
        <f t="shared" si="2"/>
        <v>0.94120000000000004</v>
      </c>
      <c r="N17" s="26"/>
    </row>
    <row r="18" spans="2:14" x14ac:dyDescent="0.2">
      <c r="B18" s="25"/>
      <c r="C18" s="15" t="s">
        <v>30</v>
      </c>
      <c r="D18" s="7">
        <v>0.97360000000000002</v>
      </c>
      <c r="E18" s="7">
        <v>0.88639999999999997</v>
      </c>
      <c r="F18" s="8">
        <f t="shared" si="3"/>
        <v>0.92999999999999994</v>
      </c>
      <c r="G18" s="9">
        <v>0</v>
      </c>
      <c r="H18" s="10">
        <v>2.5000000000000001E-3</v>
      </c>
      <c r="I18" s="31">
        <f t="shared" si="0"/>
        <v>0</v>
      </c>
      <c r="J18" s="9">
        <v>0</v>
      </c>
      <c r="K18" s="31">
        <v>1.5E-3</v>
      </c>
      <c r="L18" s="31">
        <f t="shared" si="1"/>
        <v>0</v>
      </c>
      <c r="M18" s="8">
        <f t="shared" si="2"/>
        <v>0.92999999999999994</v>
      </c>
      <c r="N18" s="26"/>
    </row>
    <row r="19" spans="2:14" x14ac:dyDescent="0.2">
      <c r="B19" s="25"/>
      <c r="C19" s="15" t="s">
        <v>22</v>
      </c>
      <c r="D19" s="7">
        <v>0.97330000000000005</v>
      </c>
      <c r="E19" s="7">
        <v>0.96560000000000001</v>
      </c>
      <c r="F19" s="8">
        <f t="shared" si="3"/>
        <v>0.96945000000000003</v>
      </c>
      <c r="G19" s="9">
        <v>0</v>
      </c>
      <c r="H19" s="10">
        <v>2.5000000000000001E-3</v>
      </c>
      <c r="I19" s="31">
        <f t="shared" si="0"/>
        <v>0</v>
      </c>
      <c r="J19" s="9">
        <v>0</v>
      </c>
      <c r="K19" s="31">
        <v>1.5E-3</v>
      </c>
      <c r="L19" s="31">
        <f t="shared" si="1"/>
        <v>0</v>
      </c>
      <c r="M19" s="8">
        <f t="shared" si="2"/>
        <v>0.96945000000000003</v>
      </c>
      <c r="N19" s="26"/>
    </row>
    <row r="20" spans="2:14" x14ac:dyDescent="0.2">
      <c r="B20" s="25"/>
      <c r="C20" s="15" t="s">
        <v>36</v>
      </c>
      <c r="D20" s="7">
        <v>0.89639999999999997</v>
      </c>
      <c r="E20" s="7">
        <v>0.85019999999999996</v>
      </c>
      <c r="F20" s="8">
        <f t="shared" si="3"/>
        <v>0.87329999999999997</v>
      </c>
      <c r="G20" s="9">
        <v>0</v>
      </c>
      <c r="H20" s="10">
        <v>2.5000000000000001E-3</v>
      </c>
      <c r="I20" s="31">
        <f t="shared" si="0"/>
        <v>0</v>
      </c>
      <c r="J20" s="9">
        <v>0</v>
      </c>
      <c r="K20" s="31">
        <v>1.5E-3</v>
      </c>
      <c r="L20" s="31">
        <f t="shared" si="1"/>
        <v>0</v>
      </c>
      <c r="M20" s="8">
        <f t="shared" si="2"/>
        <v>0.87329999999999997</v>
      </c>
      <c r="N20" s="26"/>
    </row>
    <row r="21" spans="2:14" x14ac:dyDescent="0.2">
      <c r="B21" s="25"/>
      <c r="C21" s="15" t="s">
        <v>35</v>
      </c>
      <c r="D21" s="7">
        <v>0.99309999999999998</v>
      </c>
      <c r="E21" s="7">
        <v>0.7863</v>
      </c>
      <c r="F21" s="8">
        <f t="shared" si="3"/>
        <v>0.88969999999999994</v>
      </c>
      <c r="G21" s="9">
        <v>0</v>
      </c>
      <c r="H21" s="10">
        <v>2.5000000000000001E-3</v>
      </c>
      <c r="I21" s="31">
        <f t="shared" si="0"/>
        <v>0</v>
      </c>
      <c r="J21" s="9">
        <v>0</v>
      </c>
      <c r="K21" s="31">
        <v>1.5E-3</v>
      </c>
      <c r="L21" s="31">
        <f t="shared" si="1"/>
        <v>0</v>
      </c>
      <c r="M21" s="8">
        <f t="shared" si="2"/>
        <v>0.88969999999999994</v>
      </c>
      <c r="N21" s="26"/>
    </row>
    <row r="22" spans="2:14" x14ac:dyDescent="0.2">
      <c r="B22" s="25"/>
      <c r="C22" s="15" t="s">
        <v>19</v>
      </c>
      <c r="D22" s="7">
        <v>0.97370000000000001</v>
      </c>
      <c r="E22" s="7">
        <v>0.9829</v>
      </c>
      <c r="F22" s="8">
        <f t="shared" si="3"/>
        <v>0.97829999999999995</v>
      </c>
      <c r="G22" s="9">
        <v>0</v>
      </c>
      <c r="H22" s="10">
        <v>2.5000000000000001E-3</v>
      </c>
      <c r="I22" s="31">
        <f t="shared" si="0"/>
        <v>0</v>
      </c>
      <c r="J22" s="9">
        <v>0</v>
      </c>
      <c r="K22" s="31">
        <v>1.5E-3</v>
      </c>
      <c r="L22" s="31">
        <f t="shared" si="1"/>
        <v>0</v>
      </c>
      <c r="M22" s="8">
        <f t="shared" si="2"/>
        <v>0.97829999999999995</v>
      </c>
      <c r="N22" s="26"/>
    </row>
    <row r="23" spans="2:14" x14ac:dyDescent="0.2">
      <c r="B23" s="25"/>
      <c r="C23" s="15" t="s">
        <v>13</v>
      </c>
      <c r="D23" s="7">
        <v>1</v>
      </c>
      <c r="E23" s="7">
        <v>0.89500000000000002</v>
      </c>
      <c r="F23" s="8">
        <f t="shared" si="3"/>
        <v>0.94750000000000001</v>
      </c>
      <c r="G23" s="9">
        <v>0</v>
      </c>
      <c r="H23" s="10">
        <v>2.5000000000000001E-3</v>
      </c>
      <c r="I23" s="31">
        <f t="shared" si="0"/>
        <v>0</v>
      </c>
      <c r="J23" s="9">
        <v>0</v>
      </c>
      <c r="K23" s="31">
        <v>1.5E-3</v>
      </c>
      <c r="L23" s="31">
        <f t="shared" si="1"/>
        <v>0</v>
      </c>
      <c r="M23" s="8">
        <f t="shared" si="2"/>
        <v>0.94750000000000001</v>
      </c>
      <c r="N23" s="26"/>
    </row>
    <row r="24" spans="2:14" x14ac:dyDescent="0.2">
      <c r="B24" s="25"/>
      <c r="C24" s="15" t="s">
        <v>21</v>
      </c>
      <c r="D24" s="7">
        <v>0.97270000000000001</v>
      </c>
      <c r="E24" s="7">
        <v>0.75619999999999998</v>
      </c>
      <c r="F24" s="8">
        <f t="shared" si="3"/>
        <v>0.86444999999999994</v>
      </c>
      <c r="G24" s="9">
        <v>0</v>
      </c>
      <c r="H24" s="10">
        <v>2.5000000000000001E-3</v>
      </c>
      <c r="I24" s="31">
        <f t="shared" si="0"/>
        <v>0</v>
      </c>
      <c r="J24" s="9">
        <v>0</v>
      </c>
      <c r="K24" s="31">
        <v>1.5E-3</v>
      </c>
      <c r="L24" s="31">
        <f t="shared" si="1"/>
        <v>0</v>
      </c>
      <c r="M24" s="8">
        <f t="shared" si="2"/>
        <v>0.86444999999999994</v>
      </c>
      <c r="N24" s="26"/>
    </row>
    <row r="25" spans="2:14" x14ac:dyDescent="0.2">
      <c r="B25" s="25"/>
      <c r="C25" s="15" t="s">
        <v>18</v>
      </c>
      <c r="D25" s="7">
        <v>0.95</v>
      </c>
      <c r="E25" s="7">
        <v>0.62339999999999995</v>
      </c>
      <c r="F25" s="8">
        <f t="shared" si="3"/>
        <v>0.78669999999999995</v>
      </c>
      <c r="G25" s="9">
        <v>0</v>
      </c>
      <c r="H25" s="10">
        <v>2.5000000000000001E-3</v>
      </c>
      <c r="I25" s="31">
        <f t="shared" si="0"/>
        <v>0</v>
      </c>
      <c r="J25" s="9">
        <v>0</v>
      </c>
      <c r="K25" s="31">
        <v>1.5E-3</v>
      </c>
      <c r="L25" s="31">
        <f t="shared" si="1"/>
        <v>0</v>
      </c>
      <c r="M25" s="8">
        <f t="shared" si="2"/>
        <v>0.78669999999999995</v>
      </c>
      <c r="N25" s="26"/>
    </row>
    <row r="26" spans="2:14" ht="12.75" customHeight="1" x14ac:dyDescent="0.2">
      <c r="B26" s="25"/>
      <c r="C26" s="15" t="s">
        <v>27</v>
      </c>
      <c r="D26" s="7">
        <v>0.97140000000000004</v>
      </c>
      <c r="E26" s="7">
        <v>0.92989999999999995</v>
      </c>
      <c r="F26" s="8">
        <f t="shared" si="3"/>
        <v>0.95065</v>
      </c>
      <c r="G26" s="9">
        <v>0</v>
      </c>
      <c r="H26" s="10">
        <v>2.5000000000000001E-3</v>
      </c>
      <c r="I26" s="31">
        <f t="shared" si="0"/>
        <v>0</v>
      </c>
      <c r="J26" s="9">
        <v>0</v>
      </c>
      <c r="K26" s="31">
        <v>1.5E-3</v>
      </c>
      <c r="L26" s="31">
        <f t="shared" si="1"/>
        <v>0</v>
      </c>
      <c r="M26" s="8">
        <f t="shared" si="2"/>
        <v>0.95065</v>
      </c>
      <c r="N26" s="26"/>
    </row>
    <row r="27" spans="2:14" x14ac:dyDescent="0.2">
      <c r="B27" s="25"/>
      <c r="C27" s="15" t="s">
        <v>38</v>
      </c>
      <c r="D27" s="7">
        <v>0.93279999999999996</v>
      </c>
      <c r="E27" s="7">
        <v>0.96889999999999998</v>
      </c>
      <c r="F27" s="8">
        <f t="shared" si="3"/>
        <v>0.95084999999999997</v>
      </c>
      <c r="G27" s="9">
        <v>0</v>
      </c>
      <c r="H27" s="10">
        <v>2.5000000000000001E-3</v>
      </c>
      <c r="I27" s="31">
        <f t="shared" si="0"/>
        <v>0</v>
      </c>
      <c r="J27" s="9">
        <v>0</v>
      </c>
      <c r="K27" s="31">
        <v>1.5E-3</v>
      </c>
      <c r="L27" s="31">
        <f t="shared" si="1"/>
        <v>0</v>
      </c>
      <c r="M27" s="8">
        <f t="shared" si="2"/>
        <v>0.95084999999999997</v>
      </c>
      <c r="N27" s="26"/>
    </row>
    <row r="28" spans="2:14" x14ac:dyDescent="0.2">
      <c r="B28" s="25"/>
      <c r="C28" s="15" t="s">
        <v>26</v>
      </c>
      <c r="D28" s="7">
        <v>0.99570000000000003</v>
      </c>
      <c r="E28" s="7">
        <v>0.8226</v>
      </c>
      <c r="F28" s="8">
        <f t="shared" si="3"/>
        <v>0.90915000000000001</v>
      </c>
      <c r="G28" s="9">
        <v>0</v>
      </c>
      <c r="H28" s="10">
        <v>2.5000000000000001E-3</v>
      </c>
      <c r="I28" s="31">
        <f t="shared" si="0"/>
        <v>0</v>
      </c>
      <c r="J28" s="9">
        <v>0</v>
      </c>
      <c r="K28" s="31">
        <v>1.5E-3</v>
      </c>
      <c r="L28" s="31">
        <f t="shared" si="1"/>
        <v>0</v>
      </c>
      <c r="M28" s="8">
        <f t="shared" si="2"/>
        <v>0.90915000000000001</v>
      </c>
      <c r="N28" s="26"/>
    </row>
    <row r="29" spans="2:14" x14ac:dyDescent="0.2">
      <c r="B29" s="25"/>
      <c r="C29" s="15" t="s">
        <v>33</v>
      </c>
      <c r="D29" s="7">
        <v>0.98280000000000001</v>
      </c>
      <c r="E29" s="7">
        <v>0.77180000000000004</v>
      </c>
      <c r="F29" s="8">
        <f t="shared" si="3"/>
        <v>0.87729999999999997</v>
      </c>
      <c r="G29" s="9">
        <v>0</v>
      </c>
      <c r="H29" s="10">
        <v>2.5000000000000001E-3</v>
      </c>
      <c r="I29" s="31">
        <f t="shared" si="0"/>
        <v>0</v>
      </c>
      <c r="J29" s="9">
        <v>0</v>
      </c>
      <c r="K29" s="31">
        <v>1.5E-3</v>
      </c>
      <c r="L29" s="31">
        <f t="shared" si="1"/>
        <v>0</v>
      </c>
      <c r="M29" s="8">
        <f t="shared" si="2"/>
        <v>0.87729999999999997</v>
      </c>
      <c r="N29" s="26"/>
    </row>
    <row r="30" spans="2:14" x14ac:dyDescent="0.2">
      <c r="B30" s="25"/>
      <c r="C30" s="15" t="s">
        <v>31</v>
      </c>
      <c r="D30" s="7">
        <v>1</v>
      </c>
      <c r="E30" s="7">
        <v>0.93730000000000002</v>
      </c>
      <c r="F30" s="8">
        <f t="shared" si="3"/>
        <v>0.96865000000000001</v>
      </c>
      <c r="G30" s="9">
        <v>0</v>
      </c>
      <c r="H30" s="10">
        <v>2.5000000000000001E-3</v>
      </c>
      <c r="I30" s="31">
        <f t="shared" si="0"/>
        <v>0</v>
      </c>
      <c r="J30" s="9">
        <v>0</v>
      </c>
      <c r="K30" s="31">
        <v>1.5E-3</v>
      </c>
      <c r="L30" s="31">
        <f t="shared" si="1"/>
        <v>0</v>
      </c>
      <c r="M30" s="8">
        <f t="shared" si="2"/>
        <v>0.96865000000000001</v>
      </c>
      <c r="N30" s="26"/>
    </row>
    <row r="31" spans="2:14" x14ac:dyDescent="0.2">
      <c r="B31" s="25"/>
      <c r="C31" s="15" t="s">
        <v>16</v>
      </c>
      <c r="D31" s="7">
        <v>0.99199999999999999</v>
      </c>
      <c r="E31" s="7">
        <v>0.93630000000000002</v>
      </c>
      <c r="F31" s="8">
        <f t="shared" si="3"/>
        <v>0.96415000000000006</v>
      </c>
      <c r="G31" s="9">
        <v>0</v>
      </c>
      <c r="H31" s="10">
        <v>2.5000000000000001E-3</v>
      </c>
      <c r="I31" s="31">
        <f t="shared" si="0"/>
        <v>0</v>
      </c>
      <c r="J31" s="9">
        <v>0</v>
      </c>
      <c r="K31" s="31">
        <v>1.5E-3</v>
      </c>
      <c r="L31" s="31">
        <f t="shared" si="1"/>
        <v>0</v>
      </c>
      <c r="M31" s="8">
        <f t="shared" si="2"/>
        <v>0.96415000000000006</v>
      </c>
      <c r="N31" s="26"/>
    </row>
    <row r="32" spans="2:14" x14ac:dyDescent="0.2">
      <c r="B32" s="25"/>
      <c r="C32" s="15" t="s">
        <v>20</v>
      </c>
      <c r="D32" s="7">
        <v>0.99870000000000003</v>
      </c>
      <c r="E32" s="7">
        <v>0.9143</v>
      </c>
      <c r="F32" s="8">
        <f t="shared" si="3"/>
        <v>0.95650000000000002</v>
      </c>
      <c r="G32" s="9">
        <v>0</v>
      </c>
      <c r="H32" s="10">
        <v>2.5000000000000001E-3</v>
      </c>
      <c r="I32" s="31">
        <f t="shared" si="0"/>
        <v>0</v>
      </c>
      <c r="J32" s="9">
        <v>0</v>
      </c>
      <c r="K32" s="31">
        <v>1.5E-3</v>
      </c>
      <c r="L32" s="31">
        <f t="shared" si="1"/>
        <v>0</v>
      </c>
      <c r="M32" s="8">
        <f t="shared" si="2"/>
        <v>0.95650000000000002</v>
      </c>
      <c r="N32" s="26"/>
    </row>
    <row r="33" spans="2:14" x14ac:dyDescent="0.2">
      <c r="B33" s="25"/>
      <c r="C33" s="15" t="s">
        <v>23</v>
      </c>
      <c r="D33" s="7">
        <v>1</v>
      </c>
      <c r="E33" s="7">
        <v>0.74870000000000003</v>
      </c>
      <c r="F33" s="8">
        <f t="shared" si="3"/>
        <v>0.87434999999999996</v>
      </c>
      <c r="G33" s="9">
        <v>0</v>
      </c>
      <c r="H33" s="10">
        <v>2.5000000000000001E-3</v>
      </c>
      <c r="I33" s="31">
        <f t="shared" si="0"/>
        <v>0</v>
      </c>
      <c r="J33" s="9">
        <v>0</v>
      </c>
      <c r="K33" s="31">
        <v>1.5E-3</v>
      </c>
      <c r="L33" s="31">
        <f t="shared" si="1"/>
        <v>0</v>
      </c>
      <c r="M33" s="8">
        <f t="shared" si="2"/>
        <v>0.87434999999999996</v>
      </c>
      <c r="N33" s="26"/>
    </row>
    <row r="34" spans="2:14" x14ac:dyDescent="0.2">
      <c r="B34" s="25"/>
      <c r="C34" s="15" t="s">
        <v>15</v>
      </c>
      <c r="D34" s="7">
        <v>0.97619999999999996</v>
      </c>
      <c r="E34" s="7">
        <v>0.90700000000000003</v>
      </c>
      <c r="F34" s="8">
        <f t="shared" si="3"/>
        <v>0.94159999999999999</v>
      </c>
      <c r="G34" s="9">
        <v>0</v>
      </c>
      <c r="H34" s="10">
        <v>2.5000000000000001E-3</v>
      </c>
      <c r="I34" s="31">
        <f t="shared" si="0"/>
        <v>0</v>
      </c>
      <c r="J34" s="9">
        <v>0</v>
      </c>
      <c r="K34" s="31">
        <v>1.5E-3</v>
      </c>
      <c r="L34" s="31">
        <f t="shared" si="1"/>
        <v>0</v>
      </c>
      <c r="M34" s="8">
        <f t="shared" si="2"/>
        <v>0.94159999999999999</v>
      </c>
      <c r="N34" s="26"/>
    </row>
    <row r="35" spans="2:14" x14ac:dyDescent="0.2">
      <c r="B35" s="25"/>
      <c r="C35" s="15" t="s">
        <v>37</v>
      </c>
      <c r="D35" s="7">
        <v>0.96009999999999995</v>
      </c>
      <c r="E35" s="7">
        <v>0.86329999999999996</v>
      </c>
      <c r="F35" s="8">
        <f t="shared" si="3"/>
        <v>0.91169999999999995</v>
      </c>
      <c r="G35" s="9">
        <v>0</v>
      </c>
      <c r="H35" s="10">
        <v>2.5000000000000001E-3</v>
      </c>
      <c r="I35" s="31">
        <f t="shared" si="0"/>
        <v>0</v>
      </c>
      <c r="J35" s="9">
        <v>0</v>
      </c>
      <c r="K35" s="31">
        <v>1.5E-3</v>
      </c>
      <c r="L35" s="31">
        <f t="shared" si="1"/>
        <v>0</v>
      </c>
      <c r="M35" s="8">
        <f t="shared" si="2"/>
        <v>0.91169999999999995</v>
      </c>
      <c r="N35" s="26"/>
    </row>
    <row r="36" spans="2:14" x14ac:dyDescent="0.2">
      <c r="B36" s="25"/>
      <c r="C36" s="15" t="s">
        <v>29</v>
      </c>
      <c r="D36" s="7">
        <v>0.98440000000000005</v>
      </c>
      <c r="E36" s="7">
        <v>0.83689999999999998</v>
      </c>
      <c r="F36" s="8">
        <f t="shared" si="3"/>
        <v>0.91064999999999996</v>
      </c>
      <c r="G36" s="9">
        <v>0</v>
      </c>
      <c r="H36" s="10">
        <v>2.5000000000000001E-3</v>
      </c>
      <c r="I36" s="31">
        <f t="shared" si="0"/>
        <v>0</v>
      </c>
      <c r="J36" s="9">
        <v>0</v>
      </c>
      <c r="K36" s="31">
        <v>1.5E-3</v>
      </c>
      <c r="L36" s="31">
        <f t="shared" si="1"/>
        <v>0</v>
      </c>
      <c r="M36" s="8">
        <f t="shared" si="2"/>
        <v>0.91064999999999996</v>
      </c>
      <c r="N36" s="26"/>
    </row>
    <row r="37" spans="2:14" x14ac:dyDescent="0.2">
      <c r="B37" s="25"/>
      <c r="C37" s="15" t="s">
        <v>28</v>
      </c>
      <c r="D37" s="7">
        <v>0.98560000000000003</v>
      </c>
      <c r="E37" s="7">
        <v>0.84060000000000001</v>
      </c>
      <c r="F37" s="8">
        <f t="shared" si="3"/>
        <v>0.91310000000000002</v>
      </c>
      <c r="G37" s="9">
        <v>0</v>
      </c>
      <c r="H37" s="10">
        <v>2.5000000000000001E-3</v>
      </c>
      <c r="I37" s="31">
        <f t="shared" si="0"/>
        <v>0</v>
      </c>
      <c r="J37" s="9">
        <v>0</v>
      </c>
      <c r="K37" s="31">
        <v>1.5E-3</v>
      </c>
      <c r="L37" s="31">
        <f t="shared" si="1"/>
        <v>0</v>
      </c>
      <c r="M37" s="8">
        <f t="shared" si="2"/>
        <v>0.91310000000000002</v>
      </c>
      <c r="N37" s="26"/>
    </row>
    <row r="38" spans="2:14" x14ac:dyDescent="0.2">
      <c r="B38" s="25"/>
      <c r="C38" s="15" t="s">
        <v>25</v>
      </c>
      <c r="D38" s="7">
        <v>0.96430000000000005</v>
      </c>
      <c r="E38" s="7">
        <v>0.86760000000000004</v>
      </c>
      <c r="F38" s="8">
        <f t="shared" si="3"/>
        <v>0.91595000000000004</v>
      </c>
      <c r="G38" s="9">
        <v>0</v>
      </c>
      <c r="H38" s="10">
        <v>2.5000000000000001E-3</v>
      </c>
      <c r="I38" s="31">
        <f t="shared" si="0"/>
        <v>0</v>
      </c>
      <c r="J38" s="9">
        <v>0</v>
      </c>
      <c r="K38" s="31">
        <v>1.5E-3</v>
      </c>
      <c r="L38" s="31">
        <f t="shared" si="1"/>
        <v>0</v>
      </c>
      <c r="M38" s="8">
        <f t="shared" si="2"/>
        <v>0.91595000000000004</v>
      </c>
      <c r="N38" s="26"/>
    </row>
    <row r="39" spans="2:14" x14ac:dyDescent="0.2">
      <c r="B39" s="25"/>
      <c r="C39" s="15" t="s">
        <v>9</v>
      </c>
      <c r="D39" s="7">
        <v>0.8</v>
      </c>
      <c r="E39" s="7">
        <v>0.67859999999999998</v>
      </c>
      <c r="F39" s="8">
        <f t="shared" si="3"/>
        <v>0.73930000000000007</v>
      </c>
      <c r="G39" s="9">
        <v>0</v>
      </c>
      <c r="H39" s="10">
        <v>2.5000000000000001E-3</v>
      </c>
      <c r="I39" s="31">
        <f t="shared" si="0"/>
        <v>0</v>
      </c>
      <c r="J39" s="9">
        <v>0</v>
      </c>
      <c r="K39" s="31">
        <v>1.5E-3</v>
      </c>
      <c r="L39" s="31">
        <f t="shared" si="1"/>
        <v>0</v>
      </c>
      <c r="M39" s="8">
        <f t="shared" si="2"/>
        <v>0.73930000000000007</v>
      </c>
      <c r="N39" s="26"/>
    </row>
    <row r="40" spans="2:14" ht="13.5" thickBot="1" x14ac:dyDescent="0.25">
      <c r="B40" s="25"/>
      <c r="C40" s="16" t="s">
        <v>14</v>
      </c>
      <c r="D40" s="11">
        <v>0.99739999999999995</v>
      </c>
      <c r="E40" s="11">
        <v>0.8569</v>
      </c>
      <c r="F40" s="12">
        <f t="shared" si="3"/>
        <v>0.92714999999999992</v>
      </c>
      <c r="G40" s="13">
        <v>0</v>
      </c>
      <c r="H40" s="14">
        <v>2.5000000000000001E-3</v>
      </c>
      <c r="I40" s="32">
        <f t="shared" si="0"/>
        <v>0</v>
      </c>
      <c r="J40" s="13">
        <v>0</v>
      </c>
      <c r="K40" s="32">
        <v>1.5E-3</v>
      </c>
      <c r="L40" s="32">
        <f t="shared" si="1"/>
        <v>0</v>
      </c>
      <c r="M40" s="12">
        <f t="shared" si="2"/>
        <v>0.92714999999999992</v>
      </c>
      <c r="N40" s="26"/>
    </row>
    <row r="41" spans="2:14" ht="16.5" customHeight="1" thickBot="1" x14ac:dyDescent="0.25">
      <c r="B41" s="27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9"/>
    </row>
    <row r="42" spans="2:14" x14ac:dyDescent="0.2"/>
  </sheetData>
  <sortState xmlns:xlrd2="http://schemas.microsoft.com/office/spreadsheetml/2017/richdata2" ref="C7:J38">
    <sortCondition ref="C7"/>
  </sortState>
  <mergeCells count="1">
    <mergeCell ref="D3:M6"/>
  </mergeCells>
  <pageMargins left="0.7" right="0.7" top="0.75" bottom="0.75" header="0.3" footer="0.3"/>
  <pageSetup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Ev.Consolidada 2024</vt:lpstr>
      <vt:lpstr>Ev. Plan de Acción Secc 2024</vt:lpstr>
      <vt:lpstr>'Ev. Plan de Acción Secc 2024'!Área_de_impresión</vt:lpstr>
      <vt:lpstr>'Ev.Consolidada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Andrés Velasco T.</cp:lastModifiedBy>
  <dcterms:created xsi:type="dcterms:W3CDTF">2022-07-19T15:53:05Z</dcterms:created>
  <dcterms:modified xsi:type="dcterms:W3CDTF">2025-01-30T22:21:30Z</dcterms:modified>
</cp:coreProperties>
</file>