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RA_PUBLICAR\"/>
    </mc:Choice>
  </mc:AlternateContent>
  <bookViews>
    <workbookView xWindow="0" yWindow="0" windowWidth="28800" windowHeight="10545" tabRatio="557"/>
  </bookViews>
  <sheets>
    <sheet name="Hoja1" sheetId="1" r:id="rId1"/>
  </sheets>
  <definedNames>
    <definedName name="_xlnm._FilterDatabase" localSheetId="0" hidden="1">Hoja1!$K$7:$L$54</definedName>
    <definedName name="_xlnm.Print_Titles" localSheetId="0">Hoja1!$7:$8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47" i="1"/>
  <c r="M48" i="1"/>
  <c r="M47" i="1"/>
  <c r="N45" i="1"/>
  <c r="M45" i="1"/>
  <c r="N44" i="1"/>
  <c r="M44" i="1"/>
  <c r="N25" i="1" l="1"/>
  <c r="M25" i="1"/>
  <c r="N24" i="1"/>
  <c r="M24" i="1"/>
  <c r="N39" i="1"/>
  <c r="M39" i="1"/>
  <c r="N79" i="1" l="1"/>
  <c r="N78" i="1"/>
  <c r="N77" i="1"/>
  <c r="N76" i="1"/>
  <c r="N18" i="1" l="1"/>
  <c r="N17" i="1"/>
  <c r="N16" i="1"/>
  <c r="N12" i="1"/>
  <c r="N11" i="1"/>
  <c r="N10" i="1"/>
  <c r="N9" i="1"/>
  <c r="N23" i="1"/>
  <c r="N20" i="1"/>
  <c r="N19" i="1"/>
  <c r="N53" i="1"/>
  <c r="N54" i="1"/>
  <c r="N46" i="1"/>
  <c r="N52" i="1"/>
  <c r="N51" i="1"/>
  <c r="N50" i="1"/>
  <c r="N49" i="1"/>
  <c r="N43" i="1"/>
  <c r="N30" i="1"/>
  <c r="N29" i="1"/>
  <c r="N26" i="1"/>
  <c r="N31" i="1"/>
  <c r="N32" i="1"/>
  <c r="N42" i="1"/>
  <c r="N38" i="1"/>
  <c r="N37" i="1"/>
  <c r="N36" i="1"/>
  <c r="N35" i="1"/>
  <c r="N34" i="1"/>
  <c r="N41" i="1"/>
  <c r="N40" i="1"/>
  <c r="N33" i="1"/>
  <c r="N22" i="1"/>
  <c r="N21" i="1"/>
  <c r="N15" i="1"/>
  <c r="N14" i="1"/>
  <c r="N13" i="1"/>
  <c r="N70" i="1"/>
  <c r="N69" i="1"/>
  <c r="N68" i="1"/>
  <c r="N67" i="1"/>
  <c r="N66" i="1"/>
  <c r="N65" i="1"/>
  <c r="N64" i="1"/>
  <c r="N63" i="1"/>
  <c r="M70" i="1"/>
  <c r="M69" i="1"/>
  <c r="M68" i="1"/>
  <c r="M67" i="1"/>
  <c r="M66" i="1"/>
  <c r="M65" i="1"/>
  <c r="M64" i="1"/>
  <c r="M63" i="1"/>
  <c r="M18" i="1"/>
  <c r="M17" i="1"/>
  <c r="M16" i="1"/>
  <c r="M12" i="1"/>
  <c r="M11" i="1"/>
  <c r="M10" i="1"/>
  <c r="M9" i="1"/>
  <c r="M23" i="1"/>
  <c r="M20" i="1"/>
  <c r="M19" i="1"/>
  <c r="M53" i="1"/>
  <c r="M54" i="1"/>
  <c r="M46" i="1"/>
  <c r="M52" i="1"/>
  <c r="M51" i="1"/>
  <c r="M50" i="1"/>
  <c r="M49" i="1"/>
  <c r="M43" i="1"/>
  <c r="M30" i="1"/>
  <c r="M29" i="1"/>
  <c r="M26" i="1"/>
  <c r="M31" i="1"/>
  <c r="M32" i="1"/>
  <c r="M42" i="1"/>
  <c r="M38" i="1"/>
  <c r="M37" i="1"/>
  <c r="M36" i="1"/>
  <c r="M35" i="1"/>
  <c r="M34" i="1"/>
  <c r="M41" i="1"/>
  <c r="M40" i="1"/>
  <c r="M33" i="1"/>
  <c r="M22" i="1"/>
  <c r="M21" i="1"/>
  <c r="M15" i="1"/>
  <c r="M14" i="1"/>
  <c r="M13" i="1"/>
  <c r="H47" i="1" l="1"/>
  <c r="H13" i="1"/>
</calcChain>
</file>

<file path=xl/sharedStrings.xml><?xml version="1.0" encoding="utf-8"?>
<sst xmlns="http://schemas.openxmlformats.org/spreadsheetml/2006/main" count="280" uniqueCount="186">
  <si>
    <t>Objetivo</t>
  </si>
  <si>
    <t>Estrategias</t>
  </si>
  <si>
    <t>Producto</t>
  </si>
  <si>
    <t>Unidad de Medida</t>
  </si>
  <si>
    <t>Indicador</t>
  </si>
  <si>
    <t>Subproducto</t>
  </si>
  <si>
    <t>Meta 2019</t>
  </si>
  <si>
    <t>Total Meta</t>
  </si>
  <si>
    <t>Responsable</t>
  </si>
  <si>
    <t>Presupuesto</t>
  </si>
  <si>
    <t>Fomentar Prácticas adecuadas en la producción primaria</t>
  </si>
  <si>
    <t>Fortalecer el Sistema de Inocuidad de los Alimentos de Origen Agropecuario</t>
  </si>
  <si>
    <t>Servicio de certificación en Buenas Prácticas Agropecuarias</t>
  </si>
  <si>
    <t>Número de certificados</t>
  </si>
  <si>
    <t xml:space="preserve">Certificado de Buenas Prácticas expedidos </t>
  </si>
  <si>
    <t>Buenas Practicas Pecuarias</t>
  </si>
  <si>
    <t>Buenas Practicas Agricolas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</si>
  <si>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</si>
  <si>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</si>
  <si>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</si>
  <si>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</si>
  <si>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Fortalecer la  prevención, inspección, vigilancia y control de plagas y enfermedades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</si>
  <si>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</si>
  <si>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</si>
  <si>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</si>
  <si>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</si>
  <si>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</si>
  <si>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</si>
  <si>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</si>
  <si>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</si>
  <si>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</si>
  <si>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</si>
  <si>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</si>
  <si>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</si>
  <si>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</si>
  <si>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</si>
  <si>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</si>
  <si>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</si>
  <si>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</si>
  <si>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</si>
  <si>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</si>
  <si>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</si>
  <si>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</si>
  <si>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</si>
  <si>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</si>
  <si>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</si>
  <si>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</si>
  <si>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</si>
  <si>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</si>
  <si>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</si>
  <si>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</si>
  <si>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</si>
  <si>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</si>
  <si>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</si>
  <si>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</si>
  <si>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</si>
  <si>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</si>
  <si>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</si>
  <si>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</si>
  <si>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</si>
  <si>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</si>
  <si>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</si>
  <si>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</si>
  <si>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Número</t>
  </si>
  <si>
    <t>Predios agropecuarios registrados</t>
  </si>
  <si>
    <t>Predios registrados de vegetales en fresco. Epidemiología</t>
  </si>
  <si>
    <t>Predios ornamentales registrados. Sanidad Vegetal</t>
  </si>
  <si>
    <t>Predios de palma de aceite registrados. Sanidad Vegetal</t>
  </si>
  <si>
    <t>Predios agropecuarios inscritos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</si>
  <si>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</si>
  <si>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</si>
  <si>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</si>
  <si>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</si>
  <si>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</si>
  <si>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</si>
  <si>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</si>
  <si>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</si>
  <si>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</si>
  <si>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</si>
  <si>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</si>
  <si>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</si>
  <si>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</si>
  <si>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</si>
  <si>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</si>
  <si>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</si>
  <si>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</si>
  <si>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Subgerencia de Protección Vegetal (DT de Inocuidad e Insumos Agrícolas)</t>
  </si>
  <si>
    <t>Servicio de autorización del uso para Organismos vivos modificados (OVM)</t>
  </si>
  <si>
    <t>Número de Autorizaciones de uso</t>
  </si>
  <si>
    <t>Autorizaciones de uso otorgadas</t>
  </si>
  <si>
    <t>Subgerencia de Protección Vegetal (DT de semillas)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</si>
  <si>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</si>
  <si>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</si>
  <si>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</si>
  <si>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</si>
  <si>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</si>
  <si>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</si>
  <si>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Número de licencias de movilización Sanidad Vegetal</t>
  </si>
  <si>
    <t>Número de licencias de movilización Epidemiología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</si>
  <si>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</si>
  <si>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</si>
  <si>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</si>
  <si>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</si>
  <si>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</si>
  <si>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</si>
  <si>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</si>
  <si>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</si>
  <si>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</si>
  <si>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</si>
  <si>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</si>
  <si>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</si>
  <si>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Fortalecer la capacidad en la prevención del ingreso y salida de enfermedades y plagas</t>
  </si>
  <si>
    <t>Servicio De Control y Certificación a Las Importaciones De Productos Agropecuarios</t>
  </si>
  <si>
    <t>Número de Cargamentos</t>
  </si>
  <si>
    <t>Cargamentos inspeccionados</t>
  </si>
  <si>
    <t>Cargamentos agrícolas inspeccionados</t>
  </si>
  <si>
    <t>Subgerencia de Protección Fronteriza</t>
  </si>
  <si>
    <t>Cargamentos pecuarios inspeccionados</t>
  </si>
  <si>
    <t>Servicio De Control y Certificación a Las Exportaciones De Productos Agropecuarios</t>
  </si>
  <si>
    <t>Numero de Cargamentos</t>
  </si>
  <si>
    <t>Exportaciones agropecuarias certificadas</t>
  </si>
  <si>
    <t>Cargamentos agrícolas certificados</t>
  </si>
  <si>
    <t>Cargamentos pecuarios certificados</t>
  </si>
  <si>
    <t>Mejorar la capacidad de respuesta y oportunidad del análisis y diagnóstico sanitario y fitosanitario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</si>
  <si>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</si>
  <si>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</si>
  <si>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</si>
  <si>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</si>
  <si>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</si>
  <si>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</si>
  <si>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</si>
  <si>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</si>
  <si>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</si>
  <si>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>Predios forestales registrados Epidemiología</t>
  </si>
  <si>
    <t xml:space="preserve">PROYECTO:  MEJORAMIENTO Y FORTALECIMIENTO DE LA CAPACIDAD DE GESTIÓN DEL ICA A NIVEL NACIONAL  </t>
  </si>
  <si>
    <t>Medido a través de</t>
  </si>
  <si>
    <t xml:space="preserve">Aumentar los servicios de tecnologías de información </t>
  </si>
  <si>
    <t>Fortalecer la gestión institucional.</t>
  </si>
  <si>
    <t>Servicios de información actualizados</t>
  </si>
  <si>
    <t>Número de Sistemas de información</t>
  </si>
  <si>
    <t>Sistemas de información actualizados</t>
  </si>
  <si>
    <t>Oficina de Tecnologías de la Información</t>
  </si>
  <si>
    <t>Servicios de información implementados</t>
  </si>
  <si>
    <t>Sistemas de información implementados</t>
  </si>
  <si>
    <t>Servicios Tecnológicos</t>
  </si>
  <si>
    <t>Porcentaje de capacidad</t>
  </si>
  <si>
    <t xml:space="preserve">Índice de capacidad en la prestación de servicios de tecnología  </t>
  </si>
  <si>
    <t xml:space="preserve">Mejorar las condiciones de la infraestructura física de las sedes del ICA. </t>
  </si>
  <si>
    <t>Sedes adecuadas</t>
  </si>
  <si>
    <t>Número de sedes</t>
  </si>
  <si>
    <t>Subgerencia Administrativa y Financiera</t>
  </si>
  <si>
    <t xml:space="preserve">Fortalecer la implementación de los sistemas de gestión. 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</si>
  <si>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</si>
  <si>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</si>
  <si>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</si>
  <si>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</si>
  <si>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</si>
  <si>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Fortalecer la gestión documental de la entidad</t>
  </si>
  <si>
    <t>Servicio de Gestión Documental</t>
  </si>
  <si>
    <t>Número de sistemas</t>
  </si>
  <si>
    <t>Sistema de gestión documental implementado</t>
  </si>
  <si>
    <t>Aumentar capacidades técnicas y administrativas en el instituto</t>
  </si>
  <si>
    <t>Servicio de Educación Informal para la Gestión Administrativa</t>
  </si>
  <si>
    <t>Número de personas</t>
  </si>
  <si>
    <t>Personas capacitadas</t>
  </si>
  <si>
    <t>INDICADORES PND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</si>
  <si>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</si>
  <si>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</si>
  <si>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>Zonas libres y de baja prevalencia de plagas y enfermedades</t>
  </si>
  <si>
    <t xml:space="preserve">Zonas libres de enfermedades </t>
  </si>
  <si>
    <t xml:space="preserve">Subgerencias Animal </t>
  </si>
  <si>
    <t>Zonas libres y de baja prevalencia agrícolas</t>
  </si>
  <si>
    <t>Subgerencias Vegetal</t>
  </si>
  <si>
    <t>Fortalecer los procesos de seguimiento a la producción agropecuaria</t>
  </si>
  <si>
    <t>Subsistemas de trazabilidad pecuaria y agrícola implementados </t>
  </si>
  <si>
    <t>Subgerencias Animal y Vegetal y MADR</t>
  </si>
  <si>
    <t>Predios pecuarios registrados</t>
  </si>
  <si>
    <t>Productores agrícolas registrados</t>
  </si>
  <si>
    <t>Subgerencia Protección Vegetal</t>
  </si>
  <si>
    <t>PROYECTO: PREVENCIÓN Y CONTROL DE ENFERMEDADES Y PLAGAS EN ANIMALES Y VEGETALES A NIVEL NACIONAL</t>
  </si>
  <si>
    <t xml:space="preserve">PLAN  DE ACCIÓN - INSTITUTO COLOMBIANO AGROPECUARIO ICA </t>
  </si>
  <si>
    <t>Avance Primer Trimestre</t>
  </si>
  <si>
    <t>Avance Segundo Trimestre</t>
  </si>
  <si>
    <t>% Avance Primer Trimestre</t>
  </si>
  <si>
    <t>% Avance Segundo Trimestre</t>
  </si>
  <si>
    <t>SEGUIMIENTO PRIMER Y SEGUNDO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</si>
</sst>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9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9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indexed="64"/>
      </right>
      <top style="medium">
        <color indexed="64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/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 style="medium">
        <color indexed="64"/>
      </left>
      <right style="thin">
        <color theme="9" tint="-0.499984740745262"/>
      </right>
      <top style="thin">
        <color theme="9" tint="-0.499984740745262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indexed="64"/>
      </bottom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indexed="64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5" applyFill="0">
      <alignment vertical="center"/>
    </xf>
    <xf numFmtId="41" fontId="1" fillId="0" borderId="0" applyFont="0" applyFill="0" applyBorder="0" applyAlignment="0" applyProtection="0"/>
  </cellStyleXfs>
  <cellXfs count="157">
    <xf numFmtId="0" fontId="0" fillId="0" borderId="0" xfId="0"/>
    <xf numFmtId="0" fontId="5" fillId="2" borderId="0" xfId="0" applyFont="1" applyFill="1"/>
    <xf numFmtId="2" fontId="5" fillId="2" borderId="0" xfId="0" applyNumberFormat="1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0" fontId="5" fillId="0" borderId="0" xfId="0" applyFont="1"/>
    <xf numFmtId="0" fontId="5" fillId="2" borderId="2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wrapText="1"/>
    </xf>
    <xf numFmtId="164" fontId="8" fillId="2" borderId="0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4" fontId="9" fillId="3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vertical="center" wrapText="1"/>
    </xf>
    <xf numFmtId="3" fontId="10" fillId="0" borderId="1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wrapText="1"/>
    </xf>
    <xf numFmtId="164" fontId="10" fillId="0" borderId="13" xfId="1" applyNumberFormat="1" applyFont="1" applyFill="1" applyBorder="1" applyAlignment="1">
      <alignment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3" fontId="10" fillId="0" borderId="2" xfId="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0" fillId="0" borderId="2" xfId="2" applyFont="1" applyFill="1" applyBorder="1" applyAlignment="1">
      <alignment vertical="center"/>
    </xf>
    <xf numFmtId="9" fontId="10" fillId="0" borderId="10" xfId="2" applyFont="1" applyBorder="1" applyAlignment="1">
      <alignment vertical="center"/>
    </xf>
    <xf numFmtId="9" fontId="10" fillId="0" borderId="3" xfId="2" applyFont="1" applyFill="1" applyBorder="1" applyAlignment="1">
      <alignment vertical="center"/>
    </xf>
    <xf numFmtId="9" fontId="10" fillId="0" borderId="8" xfId="2" applyFont="1" applyBorder="1" applyAlignment="1">
      <alignment vertical="center"/>
    </xf>
    <xf numFmtId="9" fontId="10" fillId="0" borderId="13" xfId="2" applyFont="1" applyFill="1" applyBorder="1" applyAlignment="1">
      <alignment vertical="center"/>
    </xf>
    <xf numFmtId="9" fontId="10" fillId="0" borderId="14" xfId="2" applyFont="1" applyBorder="1" applyAlignment="1">
      <alignment vertical="center"/>
    </xf>
    <xf numFmtId="9" fontId="10" fillId="0" borderId="4" xfId="2" applyFont="1" applyFill="1" applyBorder="1" applyAlignment="1">
      <alignment horizontal="right" vertical="center"/>
    </xf>
    <xf numFmtId="9" fontId="10" fillId="0" borderId="11" xfId="2" applyFont="1" applyBorder="1" applyAlignment="1">
      <alignment horizontal="right" vertical="center"/>
    </xf>
    <xf numFmtId="9" fontId="10" fillId="0" borderId="10" xfId="2" applyFont="1" applyBorder="1" applyAlignment="1">
      <alignment horizontal="right" vertical="center"/>
    </xf>
    <xf numFmtId="0" fontId="5" fillId="2" borderId="13" xfId="0" applyFont="1" applyFill="1" applyBorder="1"/>
    <xf numFmtId="9" fontId="10" fillId="0" borderId="14" xfId="2" applyFont="1" applyBorder="1" applyAlignment="1">
      <alignment horizontal="right" vertical="center"/>
    </xf>
    <xf numFmtId="0" fontId="5" fillId="2" borderId="3" xfId="0" applyFont="1" applyFill="1" applyBorder="1"/>
    <xf numFmtId="9" fontId="10" fillId="0" borderId="8" xfId="2" applyFont="1" applyBorder="1" applyAlignment="1">
      <alignment horizontal="right" vertical="center"/>
    </xf>
    <xf numFmtId="0" fontId="9" fillId="4" borderId="30" xfId="0" applyFont="1" applyFill="1" applyBorder="1" applyAlignment="1">
      <alignment horizontal="center" vertical="center" wrapText="1"/>
    </xf>
    <xf numFmtId="14" fontId="7" fillId="4" borderId="3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/>
    </xf>
    <xf numFmtId="9" fontId="10" fillId="2" borderId="2" xfId="2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1" applyNumberFormat="1" applyFont="1" applyFill="1" applyBorder="1" applyAlignment="1">
      <alignment vertical="center" wrapText="1"/>
    </xf>
    <xf numFmtId="9" fontId="10" fillId="2" borderId="2" xfId="0" applyNumberFormat="1" applyFont="1" applyFill="1" applyBorder="1" applyAlignment="1">
      <alignment vertical="center"/>
    </xf>
    <xf numFmtId="9" fontId="10" fillId="2" borderId="2" xfId="1" applyNumberFormat="1" applyFont="1" applyFill="1" applyBorder="1" applyAlignment="1">
      <alignment horizontal="right" vertical="center" wrapText="1"/>
    </xf>
    <xf numFmtId="9" fontId="10" fillId="2" borderId="38" xfId="2" applyFont="1" applyFill="1" applyBorder="1" applyAlignment="1">
      <alignment horizontal="right" vertical="center"/>
    </xf>
    <xf numFmtId="0" fontId="10" fillId="2" borderId="36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vertical="center"/>
    </xf>
    <xf numFmtId="1" fontId="10" fillId="0" borderId="27" xfId="1" applyNumberFormat="1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horizontal="left" vertical="center" wrapText="1"/>
    </xf>
    <xf numFmtId="164" fontId="10" fillId="0" borderId="27" xfId="1" applyNumberFormat="1" applyFont="1" applyFill="1" applyBorder="1" applyAlignment="1">
      <alignment vertical="center" wrapText="1"/>
    </xf>
    <xf numFmtId="9" fontId="10" fillId="0" borderId="27" xfId="2" applyFont="1" applyFill="1" applyBorder="1" applyAlignment="1">
      <alignment horizontal="right" vertical="center"/>
    </xf>
    <xf numFmtId="166" fontId="10" fillId="0" borderId="28" xfId="2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0" fillId="0" borderId="2" xfId="0" applyFont="1" applyFill="1" applyBorder="1"/>
    <xf numFmtId="0" fontId="11" fillId="0" borderId="2" xfId="0" applyFont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/>
    <xf numFmtId="0" fontId="11" fillId="0" borderId="13" xfId="0" applyFont="1" applyBorder="1" applyAlignment="1">
      <alignment horizontal="right" vertical="center"/>
    </xf>
    <xf numFmtId="0" fontId="7" fillId="4" borderId="30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164" fontId="10" fillId="2" borderId="4" xfId="1" applyNumberFormat="1" applyFont="1" applyFill="1" applyBorder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 vertical="center" wrapText="1"/>
    </xf>
    <xf numFmtId="41" fontId="5" fillId="2" borderId="0" xfId="5" applyFont="1" applyFill="1" applyAlignment="1">
      <alignment horizontal="center" vertical="center"/>
    </xf>
    <xf numFmtId="41" fontId="5" fillId="2" borderId="20" xfId="5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9" fontId="10" fillId="0" borderId="4" xfId="2" applyFont="1" applyFill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9" fontId="10" fillId="0" borderId="3" xfId="2" applyFont="1" applyFill="1" applyBorder="1" applyAlignment="1">
      <alignment horizontal="center" vertical="center"/>
    </xf>
    <xf numFmtId="9" fontId="10" fillId="0" borderId="11" xfId="2" applyFont="1" applyFill="1" applyBorder="1" applyAlignment="1">
      <alignment horizontal="center" vertical="center"/>
    </xf>
    <xf numFmtId="9" fontId="10" fillId="0" borderId="15" xfId="2" applyFont="1" applyFill="1" applyBorder="1" applyAlignment="1">
      <alignment horizontal="center" vertical="center"/>
    </xf>
    <xf numFmtId="9" fontId="10" fillId="0" borderId="8" xfId="2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10" fillId="0" borderId="2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10" fillId="0" borderId="23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horizontal="center" vertical="center" wrapText="1"/>
    </xf>
    <xf numFmtId="9" fontId="10" fillId="2" borderId="2" xfId="2" applyFont="1" applyFill="1" applyBorder="1" applyAlignment="1">
      <alignment horizontal="center" vertical="center" wrapText="1"/>
    </xf>
    <xf numFmtId="2" fontId="9" fillId="4" borderId="35" xfId="0" applyNumberFormat="1" applyFont="1" applyFill="1" applyBorder="1" applyAlignment="1">
      <alignment horizontal="center" vertical="center" wrapText="1"/>
    </xf>
    <xf numFmtId="2" fontId="9" fillId="4" borderId="17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2" fontId="9" fillId="3" borderId="16" xfId="0" applyNumberFormat="1" applyFont="1" applyFill="1" applyBorder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</cellXfs>
  <cellStyles count="6">
    <cellStyle name="Estilo 1" xfId="4"/>
    <cellStyle name="Millares [0]" xfId="5" builtinId="6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tabSelected="1" zoomScale="120" zoomScaleNormal="120" workbookViewId="0">
      <selection activeCell="J70" sqref="J70"/>
    </sheetView>
  </sheetViews>
  <sheetFormatPr baseColWidth="10" defaultRowHeight="12" x14ac:dyDescent="0.2"/>
  <cols>
    <col min="1" max="1" width="21.140625" style="1" customWidth="1"/>
    <col min="2" max="2" width="21.42578125" style="1" customWidth="1"/>
    <col min="3" max="3" width="17.5703125" style="1" customWidth="1"/>
    <col min="4" max="4" width="14.5703125" style="1" customWidth="1"/>
    <col min="5" max="5" width="15.7109375" style="1" customWidth="1"/>
    <col min="6" max="6" width="15.5703125" style="1" customWidth="1"/>
    <col min="7" max="7" width="9.42578125" style="1" bestFit="1" customWidth="1"/>
    <col min="8" max="8" width="10" style="1" bestFit="1" customWidth="1"/>
    <col min="9" max="9" width="14.42578125" style="1" customWidth="1"/>
    <col min="10" max="11" width="16.85546875" style="1" customWidth="1"/>
    <col min="12" max="12" width="16.85546875" style="1" bestFit="1" customWidth="1"/>
    <col min="13" max="13" width="10.42578125" style="1" customWidth="1"/>
    <col min="14" max="14" width="10.7109375" style="2" customWidth="1"/>
    <col min="15" max="15" width="7.5703125" style="1" bestFit="1" customWidth="1"/>
    <col min="16" max="26" width="11.42578125" style="1"/>
    <col min="27" max="16384" width="11.42578125" style="6"/>
  </cols>
  <sheetData>
    <row r="1" spans="1:26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6" s="1" customFormat="1" ht="15.75" x14ac:dyDescent="0.2">
      <c r="A2" s="108" t="s">
        <v>180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26" s="1" customFormat="1" ht="19.5" customHeight="1" x14ac:dyDescent="0.2">
      <c r="A3" s="108" t="s">
        <v>185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26" s="1" customFormat="1" ht="19.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26" s="1" customFormat="1" ht="15.75" x14ac:dyDescent="0.2">
      <c r="A5" s="109" t="s">
        <v>179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26" s="4" customFormat="1" ht="12.7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5"/>
    </row>
    <row r="7" spans="1:26" ht="36" customHeight="1" thickBot="1" x14ac:dyDescent="0.25">
      <c r="A7" s="155" t="s">
        <v>0</v>
      </c>
      <c r="B7" s="155" t="s">
        <v>1</v>
      </c>
      <c r="C7" s="155" t="s">
        <v>2</v>
      </c>
      <c r="D7" s="123" t="s">
        <v>3</v>
      </c>
      <c r="E7" s="123" t="s">
        <v>4</v>
      </c>
      <c r="F7" s="123" t="s">
        <v>5</v>
      </c>
      <c r="G7" s="123" t="s">
        <v>6</v>
      </c>
      <c r="H7" s="123" t="s">
        <v>7</v>
      </c>
      <c r="I7" s="21" t="s">
        <v>181</v>
      </c>
      <c r="J7" s="21" t="s">
        <v>182</v>
      </c>
      <c r="K7" s="123" t="s">
        <v>8</v>
      </c>
      <c r="L7" s="123" t="s">
        <v>9</v>
      </c>
      <c r="M7" s="153" t="s">
        <v>183</v>
      </c>
      <c r="N7" s="123" t="s">
        <v>184</v>
      </c>
      <c r="X7" s="6"/>
      <c r="Y7" s="6"/>
      <c r="Z7" s="6"/>
    </row>
    <row r="8" spans="1:26" ht="15.75" customHeight="1" thickBot="1" x14ac:dyDescent="0.25">
      <c r="A8" s="155"/>
      <c r="B8" s="155"/>
      <c r="C8" s="155"/>
      <c r="D8" s="123"/>
      <c r="E8" s="123"/>
      <c r="F8" s="123"/>
      <c r="G8" s="123"/>
      <c r="H8" s="123"/>
      <c r="I8" s="22">
        <v>43555</v>
      </c>
      <c r="J8" s="22">
        <v>43646</v>
      </c>
      <c r="K8" s="123"/>
      <c r="L8" s="123"/>
      <c r="M8" s="154"/>
      <c r="N8" s="123"/>
      <c r="X8" s="6"/>
      <c r="Y8" s="6"/>
      <c r="Z8" s="6"/>
    </row>
    <row r="9" spans="1:26" ht="36" x14ac:dyDescent="0.2">
      <c r="A9" s="134" t="s">
        <v>111</v>
      </c>
      <c r="B9" s="92" t="s">
        <v>99</v>
      </c>
      <c r="C9" s="92" t="s">
        <v>112</v>
      </c>
      <c r="D9" s="92" t="s">
        <v>113</v>
      </c>
      <c r="E9" s="136" t="s">
        <v>114</v>
      </c>
      <c r="F9" s="35" t="s">
        <v>115</v>
      </c>
      <c r="G9" s="45">
        <v>35525.284200000002</v>
      </c>
      <c r="H9" s="140">
        <v>60819</v>
      </c>
      <c r="I9" s="33">
        <v>9087</v>
      </c>
      <c r="J9" s="33">
        <v>19427</v>
      </c>
      <c r="K9" s="92" t="s">
        <v>116</v>
      </c>
      <c r="L9" s="103">
        <v>3535919342</v>
      </c>
      <c r="M9" s="48">
        <f>+I9/G9</f>
        <v>0.25578964967154294</v>
      </c>
      <c r="N9" s="49">
        <f>+J9/G9</f>
        <v>0.54684995313844664</v>
      </c>
      <c r="O9" s="99"/>
      <c r="P9" s="98"/>
      <c r="X9" s="6"/>
      <c r="Y9" s="6"/>
      <c r="Z9" s="6"/>
    </row>
    <row r="10" spans="1:26" ht="36" x14ac:dyDescent="0.2">
      <c r="A10" s="134"/>
      <c r="B10" s="92"/>
      <c r="C10" s="92"/>
      <c r="D10" s="92"/>
      <c r="E10" s="136"/>
      <c r="F10" s="35" t="s">
        <v>117</v>
      </c>
      <c r="G10" s="45">
        <v>25293.4143</v>
      </c>
      <c r="H10" s="140"/>
      <c r="I10" s="29">
        <v>6965</v>
      </c>
      <c r="J10" s="33">
        <v>14039</v>
      </c>
      <c r="K10" s="92"/>
      <c r="L10" s="103"/>
      <c r="M10" s="48">
        <f>+I10/G10</f>
        <v>0.2753681222072103</v>
      </c>
      <c r="N10" s="49">
        <f>+J10/G10</f>
        <v>0.55504566657100141</v>
      </c>
      <c r="O10" s="99"/>
      <c r="P10" s="98"/>
      <c r="X10" s="6"/>
      <c r="Y10" s="6"/>
      <c r="Z10" s="6"/>
    </row>
    <row r="11" spans="1:26" ht="36" x14ac:dyDescent="0.2">
      <c r="A11" s="134"/>
      <c r="B11" s="92"/>
      <c r="C11" s="92" t="s">
        <v>118</v>
      </c>
      <c r="D11" s="92" t="s">
        <v>119</v>
      </c>
      <c r="E11" s="136" t="s">
        <v>120</v>
      </c>
      <c r="F11" s="35" t="s">
        <v>121</v>
      </c>
      <c r="G11" s="45">
        <v>124054.82249999999</v>
      </c>
      <c r="H11" s="152">
        <v>143257</v>
      </c>
      <c r="I11" s="33">
        <v>34309</v>
      </c>
      <c r="J11" s="33">
        <v>65326</v>
      </c>
      <c r="K11" s="92"/>
      <c r="L11" s="103">
        <v>2726537804</v>
      </c>
      <c r="M11" s="48">
        <f>+I11/G11</f>
        <v>0.27656321059183331</v>
      </c>
      <c r="N11" s="49">
        <f>+J11/G11</f>
        <v>0.52658976639138722</v>
      </c>
      <c r="O11" s="99"/>
      <c r="P11" s="98"/>
      <c r="X11" s="6"/>
      <c r="Y11" s="6"/>
      <c r="Z11" s="6"/>
    </row>
    <row r="12" spans="1:26" ht="36" x14ac:dyDescent="0.2">
      <c r="A12" s="134"/>
      <c r="B12" s="92"/>
      <c r="C12" s="92"/>
      <c r="D12" s="92"/>
      <c r="E12" s="136"/>
      <c r="F12" s="35" t="s">
        <v>122</v>
      </c>
      <c r="G12" s="45">
        <v>19202</v>
      </c>
      <c r="H12" s="152"/>
      <c r="I12" s="36">
        <v>6969</v>
      </c>
      <c r="J12" s="33">
        <v>13339</v>
      </c>
      <c r="K12" s="92"/>
      <c r="L12" s="103"/>
      <c r="M12" s="48">
        <f>+I12/G12</f>
        <v>0.36293094469326109</v>
      </c>
      <c r="N12" s="49">
        <f>+J12/G12</f>
        <v>0.69466722216435783</v>
      </c>
      <c r="O12" s="99"/>
      <c r="P12" s="98"/>
      <c r="X12" s="6"/>
      <c r="Y12" s="6"/>
      <c r="Z12" s="6"/>
    </row>
    <row r="13" spans="1:26" ht="24" x14ac:dyDescent="0.2">
      <c r="A13" s="133" t="s">
        <v>10</v>
      </c>
      <c r="B13" s="91" t="s">
        <v>11</v>
      </c>
      <c r="C13" s="91" t="s">
        <v>12</v>
      </c>
      <c r="D13" s="91" t="s">
        <v>13</v>
      </c>
      <c r="E13" s="149" t="s">
        <v>14</v>
      </c>
      <c r="F13" s="23" t="s">
        <v>15</v>
      </c>
      <c r="G13" s="24">
        <v>1200</v>
      </c>
      <c r="H13" s="150">
        <f>SUM(G13:G14)</f>
        <v>2200</v>
      </c>
      <c r="I13" s="25">
        <v>49</v>
      </c>
      <c r="J13" s="25">
        <v>138</v>
      </c>
      <c r="K13" s="26" t="s">
        <v>20</v>
      </c>
      <c r="L13" s="151">
        <v>1975100000</v>
      </c>
      <c r="M13" s="50">
        <f t="shared" ref="M13:M42" si="0">+I13/G13</f>
        <v>4.0833333333333333E-2</v>
      </c>
      <c r="N13" s="51">
        <f t="shared" ref="N13:N41" si="1">+J13/G13</f>
        <v>0.115</v>
      </c>
      <c r="X13" s="6"/>
      <c r="Y13" s="6"/>
      <c r="Z13" s="6"/>
    </row>
    <row r="14" spans="1:26" ht="24" x14ac:dyDescent="0.2">
      <c r="A14" s="134"/>
      <c r="B14" s="92"/>
      <c r="C14" s="92"/>
      <c r="D14" s="92"/>
      <c r="E14" s="136"/>
      <c r="F14" s="27" t="s">
        <v>16</v>
      </c>
      <c r="G14" s="28">
        <v>1000</v>
      </c>
      <c r="H14" s="140"/>
      <c r="I14" s="29">
        <v>30</v>
      </c>
      <c r="J14" s="29">
        <v>296</v>
      </c>
      <c r="K14" s="30" t="s">
        <v>178</v>
      </c>
      <c r="L14" s="103"/>
      <c r="M14" s="48">
        <f t="shared" si="0"/>
        <v>0.03</v>
      </c>
      <c r="N14" s="49">
        <f t="shared" si="1"/>
        <v>0.29599999999999999</v>
      </c>
      <c r="X14" s="6"/>
      <c r="Y14" s="6"/>
      <c r="Z14" s="6"/>
    </row>
    <row r="15" spans="1:26" ht="60" x14ac:dyDescent="0.2">
      <c r="A15" s="134"/>
      <c r="B15" s="92"/>
      <c r="C15" s="30" t="s">
        <v>17</v>
      </c>
      <c r="D15" s="30" t="s">
        <v>18</v>
      </c>
      <c r="E15" s="27" t="s">
        <v>19</v>
      </c>
      <c r="F15" s="27"/>
      <c r="G15" s="28">
        <v>4700</v>
      </c>
      <c r="H15" s="28">
        <v>4700</v>
      </c>
      <c r="I15" s="28">
        <v>295</v>
      </c>
      <c r="J15" s="28">
        <v>1390</v>
      </c>
      <c r="K15" s="27" t="s">
        <v>20</v>
      </c>
      <c r="L15" s="32">
        <v>776400000</v>
      </c>
      <c r="M15" s="48">
        <f t="shared" si="0"/>
        <v>6.2765957446808504E-2</v>
      </c>
      <c r="N15" s="49">
        <f t="shared" si="1"/>
        <v>0.29574468085106381</v>
      </c>
      <c r="X15" s="6"/>
      <c r="Y15" s="6"/>
      <c r="Z15" s="6"/>
    </row>
    <row r="16" spans="1:26" ht="60" x14ac:dyDescent="0.2">
      <c r="A16" s="134" t="s">
        <v>123</v>
      </c>
      <c r="B16" s="92" t="s">
        <v>22</v>
      </c>
      <c r="C16" s="30" t="s">
        <v>124</v>
      </c>
      <c r="D16" s="30" t="s">
        <v>125</v>
      </c>
      <c r="E16" s="27" t="s">
        <v>126</v>
      </c>
      <c r="F16" s="27"/>
      <c r="G16" s="33">
        <v>900000</v>
      </c>
      <c r="H16" s="28"/>
      <c r="I16" s="28">
        <v>139138</v>
      </c>
      <c r="J16" s="28">
        <v>419878</v>
      </c>
      <c r="K16" s="27" t="s">
        <v>127</v>
      </c>
      <c r="L16" s="32">
        <v>55751318120</v>
      </c>
      <c r="M16" s="48">
        <f>+I16/G16</f>
        <v>0.15459777777777778</v>
      </c>
      <c r="N16" s="49">
        <f>+J16/G16</f>
        <v>0.46653111111111112</v>
      </c>
      <c r="X16" s="6"/>
      <c r="Y16" s="6"/>
      <c r="Z16" s="6"/>
    </row>
    <row r="17" spans="1:26" ht="36" x14ac:dyDescent="0.2">
      <c r="A17" s="134"/>
      <c r="B17" s="92"/>
      <c r="C17" s="30" t="s">
        <v>128</v>
      </c>
      <c r="D17" s="30" t="s">
        <v>129</v>
      </c>
      <c r="E17" s="27" t="s">
        <v>130</v>
      </c>
      <c r="F17" s="27"/>
      <c r="G17" s="33">
        <v>100</v>
      </c>
      <c r="H17" s="28"/>
      <c r="I17" s="28">
        <v>100</v>
      </c>
      <c r="J17" s="28">
        <v>260</v>
      </c>
      <c r="K17" s="34" t="s">
        <v>127</v>
      </c>
      <c r="L17" s="32">
        <v>470850000</v>
      </c>
      <c r="M17" s="48">
        <f>+I17/G17</f>
        <v>1</v>
      </c>
      <c r="N17" s="49">
        <f>+J17/G17</f>
        <v>2.6</v>
      </c>
      <c r="X17" s="6"/>
      <c r="Y17" s="6"/>
      <c r="Z17" s="6"/>
    </row>
    <row r="18" spans="1:26" ht="48.75" thickBot="1" x14ac:dyDescent="0.25">
      <c r="A18" s="135"/>
      <c r="B18" s="93"/>
      <c r="C18" s="37" t="s">
        <v>131</v>
      </c>
      <c r="D18" s="37" t="s">
        <v>129</v>
      </c>
      <c r="E18" s="38" t="s">
        <v>132</v>
      </c>
      <c r="F18" s="38"/>
      <c r="G18" s="39">
        <v>6</v>
      </c>
      <c r="H18" s="40"/>
      <c r="I18" s="40">
        <v>6</v>
      </c>
      <c r="J18" s="40">
        <v>6</v>
      </c>
      <c r="K18" s="41" t="s">
        <v>127</v>
      </c>
      <c r="L18" s="42">
        <v>65000000</v>
      </c>
      <c r="M18" s="52">
        <f>+I18/G18</f>
        <v>1</v>
      </c>
      <c r="N18" s="53">
        <f>+J18/G18</f>
        <v>1</v>
      </c>
      <c r="X18" s="6"/>
      <c r="Y18" s="6"/>
      <c r="Z18" s="6"/>
    </row>
    <row r="19" spans="1:26" ht="48" x14ac:dyDescent="0.2">
      <c r="A19" s="120" t="s">
        <v>21</v>
      </c>
      <c r="B19" s="92" t="s">
        <v>99</v>
      </c>
      <c r="C19" s="30" t="s">
        <v>100</v>
      </c>
      <c r="D19" s="30" t="s">
        <v>101</v>
      </c>
      <c r="E19" s="27" t="s">
        <v>102</v>
      </c>
      <c r="F19" s="27"/>
      <c r="G19" s="33">
        <v>72</v>
      </c>
      <c r="H19" s="28"/>
      <c r="I19" s="28">
        <v>16</v>
      </c>
      <c r="J19" s="28">
        <v>25</v>
      </c>
      <c r="K19" s="34" t="s">
        <v>103</v>
      </c>
      <c r="L19" s="32">
        <v>1362308134</v>
      </c>
      <c r="M19" s="48">
        <f>+I19/G19</f>
        <v>0.22222222222222221</v>
      </c>
      <c r="N19" s="49">
        <f>+J19/G19</f>
        <v>0.34722222222222221</v>
      </c>
      <c r="X19" s="6"/>
      <c r="Y19" s="6"/>
      <c r="Z19" s="6"/>
    </row>
    <row r="20" spans="1:26" ht="48" x14ac:dyDescent="0.2">
      <c r="A20" s="121"/>
      <c r="B20" s="92"/>
      <c r="C20" s="30" t="s">
        <v>104</v>
      </c>
      <c r="D20" s="30" t="s">
        <v>101</v>
      </c>
      <c r="E20" s="27" t="s">
        <v>105</v>
      </c>
      <c r="F20" s="27"/>
      <c r="G20" s="33">
        <v>59</v>
      </c>
      <c r="H20" s="28"/>
      <c r="I20" s="28">
        <v>6</v>
      </c>
      <c r="J20" s="28">
        <v>16</v>
      </c>
      <c r="K20" s="34" t="s">
        <v>103</v>
      </c>
      <c r="L20" s="32">
        <v>996858544</v>
      </c>
      <c r="M20" s="48">
        <f>+I20/G20</f>
        <v>0.10169491525423729</v>
      </c>
      <c r="N20" s="49">
        <f>+J20/G20</f>
        <v>0.2711864406779661</v>
      </c>
      <c r="X20" s="6"/>
      <c r="Y20" s="6"/>
      <c r="Z20" s="6"/>
    </row>
    <row r="21" spans="1:26" ht="72" x14ac:dyDescent="0.2">
      <c r="A21" s="121"/>
      <c r="B21" s="27" t="s">
        <v>22</v>
      </c>
      <c r="C21" s="30" t="s">
        <v>23</v>
      </c>
      <c r="D21" s="30" t="s">
        <v>24</v>
      </c>
      <c r="E21" s="27" t="s">
        <v>25</v>
      </c>
      <c r="F21" s="27"/>
      <c r="G21" s="28">
        <v>40</v>
      </c>
      <c r="H21" s="28">
        <v>40</v>
      </c>
      <c r="I21" s="28">
        <v>3</v>
      </c>
      <c r="J21" s="28">
        <v>14</v>
      </c>
      <c r="K21" s="27" t="s">
        <v>20</v>
      </c>
      <c r="L21" s="32">
        <v>54500000</v>
      </c>
      <c r="M21" s="48">
        <f t="shared" si="0"/>
        <v>7.4999999999999997E-2</v>
      </c>
      <c r="N21" s="49">
        <f t="shared" si="1"/>
        <v>0.35</v>
      </c>
      <c r="X21" s="6"/>
      <c r="Y21" s="6"/>
      <c r="Z21" s="6"/>
    </row>
    <row r="22" spans="1:26" ht="36" x14ac:dyDescent="0.2">
      <c r="A22" s="121"/>
      <c r="B22" s="30" t="s">
        <v>26</v>
      </c>
      <c r="C22" s="30" t="s">
        <v>27</v>
      </c>
      <c r="D22" s="30" t="s">
        <v>28</v>
      </c>
      <c r="E22" s="27" t="s">
        <v>29</v>
      </c>
      <c r="F22" s="27"/>
      <c r="G22" s="28">
        <v>1600000</v>
      </c>
      <c r="H22" s="28">
        <v>1600000</v>
      </c>
      <c r="I22" s="28">
        <v>413213</v>
      </c>
      <c r="J22" s="28">
        <v>923208</v>
      </c>
      <c r="K22" s="27" t="s">
        <v>20</v>
      </c>
      <c r="L22" s="32">
        <v>15084297155</v>
      </c>
      <c r="M22" s="48">
        <f t="shared" si="0"/>
        <v>0.25825812500000001</v>
      </c>
      <c r="N22" s="49">
        <f t="shared" si="1"/>
        <v>0.57700499999999999</v>
      </c>
      <c r="X22" s="6"/>
      <c r="Y22" s="6"/>
      <c r="Z22" s="6"/>
    </row>
    <row r="23" spans="1:26" ht="60" x14ac:dyDescent="0.2">
      <c r="A23" s="121"/>
      <c r="B23" s="30" t="s">
        <v>106</v>
      </c>
      <c r="C23" s="30" t="s">
        <v>107</v>
      </c>
      <c r="D23" s="30" t="s">
        <v>108</v>
      </c>
      <c r="E23" s="27" t="s">
        <v>109</v>
      </c>
      <c r="F23" s="27"/>
      <c r="G23" s="33">
        <v>1</v>
      </c>
      <c r="H23" s="28"/>
      <c r="I23" s="28">
        <v>0</v>
      </c>
      <c r="J23" s="28">
        <v>1</v>
      </c>
      <c r="K23" s="27" t="s">
        <v>110</v>
      </c>
      <c r="L23" s="32">
        <v>5337406178</v>
      </c>
      <c r="M23" s="48">
        <f t="shared" ref="M23" si="2">+I23/G23</f>
        <v>0</v>
      </c>
      <c r="N23" s="49">
        <f t="shared" ref="N23" si="3">+J23/G23</f>
        <v>1</v>
      </c>
      <c r="X23" s="6"/>
      <c r="Y23" s="6"/>
      <c r="Z23" s="6"/>
    </row>
    <row r="24" spans="1:26" ht="36" x14ac:dyDescent="0.2">
      <c r="A24" s="121"/>
      <c r="B24" s="92" t="s">
        <v>60</v>
      </c>
      <c r="C24" s="92" t="s">
        <v>61</v>
      </c>
      <c r="D24" s="30" t="s">
        <v>62</v>
      </c>
      <c r="E24" s="27" t="s">
        <v>177</v>
      </c>
      <c r="F24" s="27"/>
      <c r="G24" s="28">
        <v>720</v>
      </c>
      <c r="H24" s="28">
        <v>720</v>
      </c>
      <c r="I24" s="28">
        <v>111</v>
      </c>
      <c r="J24" s="28">
        <v>327</v>
      </c>
      <c r="K24" s="27" t="s">
        <v>72</v>
      </c>
      <c r="L24" s="103">
        <v>4001563000</v>
      </c>
      <c r="M24" s="48">
        <f>+I24/G24</f>
        <v>0.15416666666666667</v>
      </c>
      <c r="N24" s="48">
        <f>+J24/H24</f>
        <v>0.45416666666666666</v>
      </c>
      <c r="X24" s="6"/>
      <c r="Y24" s="6"/>
      <c r="Z24" s="6"/>
    </row>
    <row r="25" spans="1:26" ht="24" x14ac:dyDescent="0.2">
      <c r="A25" s="121"/>
      <c r="B25" s="92"/>
      <c r="C25" s="92"/>
      <c r="D25" s="30" t="s">
        <v>63</v>
      </c>
      <c r="E25" s="27" t="s">
        <v>176</v>
      </c>
      <c r="F25" s="27"/>
      <c r="G25" s="28">
        <v>10000</v>
      </c>
      <c r="H25" s="104">
        <v>11570</v>
      </c>
      <c r="I25" s="28">
        <v>7550</v>
      </c>
      <c r="J25" s="28">
        <v>15804</v>
      </c>
      <c r="K25" s="27" t="s">
        <v>20</v>
      </c>
      <c r="L25" s="103"/>
      <c r="M25" s="48">
        <f>+I25/G25</f>
        <v>0.755</v>
      </c>
      <c r="N25" s="48">
        <f>+J25/H25</f>
        <v>1.3659464131374244</v>
      </c>
      <c r="X25" s="6"/>
      <c r="Y25" s="6"/>
      <c r="Z25" s="6"/>
    </row>
    <row r="26" spans="1:26" ht="60" x14ac:dyDescent="0.2">
      <c r="A26" s="121"/>
      <c r="B26" s="92"/>
      <c r="C26" s="92"/>
      <c r="D26" s="92" t="s">
        <v>63</v>
      </c>
      <c r="E26" s="136" t="s">
        <v>64</v>
      </c>
      <c r="F26" s="27" t="s">
        <v>65</v>
      </c>
      <c r="G26" s="116">
        <v>1570</v>
      </c>
      <c r="H26" s="105"/>
      <c r="I26" s="140">
        <v>262</v>
      </c>
      <c r="J26" s="140">
        <v>799</v>
      </c>
      <c r="K26" s="92" t="s">
        <v>72</v>
      </c>
      <c r="L26" s="103"/>
      <c r="M26" s="110">
        <f>+I26/G26</f>
        <v>0.16687898089171974</v>
      </c>
      <c r="N26" s="113">
        <f>+J26/G26</f>
        <v>0.5089171974522293</v>
      </c>
      <c r="X26" s="6"/>
      <c r="Y26" s="6"/>
      <c r="Z26" s="6"/>
    </row>
    <row r="27" spans="1:26" ht="48" x14ac:dyDescent="0.2">
      <c r="A27" s="121"/>
      <c r="B27" s="92"/>
      <c r="C27" s="92"/>
      <c r="D27" s="92"/>
      <c r="E27" s="136"/>
      <c r="F27" s="27" t="s">
        <v>66</v>
      </c>
      <c r="G27" s="117"/>
      <c r="H27" s="105"/>
      <c r="I27" s="140"/>
      <c r="J27" s="140"/>
      <c r="K27" s="92"/>
      <c r="L27" s="103"/>
      <c r="M27" s="111"/>
      <c r="N27" s="114"/>
      <c r="X27" s="6"/>
      <c r="Y27" s="6"/>
      <c r="Z27" s="6"/>
    </row>
    <row r="28" spans="1:26" ht="48" x14ac:dyDescent="0.2">
      <c r="A28" s="121"/>
      <c r="B28" s="92"/>
      <c r="C28" s="92"/>
      <c r="D28" s="92"/>
      <c r="E28" s="136"/>
      <c r="F28" s="27" t="s">
        <v>67</v>
      </c>
      <c r="G28" s="118"/>
      <c r="H28" s="106"/>
      <c r="I28" s="140"/>
      <c r="J28" s="140"/>
      <c r="K28" s="92"/>
      <c r="L28" s="103"/>
      <c r="M28" s="112"/>
      <c r="N28" s="115"/>
      <c r="X28" s="6"/>
      <c r="Y28" s="6"/>
      <c r="Z28" s="6"/>
    </row>
    <row r="29" spans="1:26" ht="36" x14ac:dyDescent="0.2">
      <c r="A29" s="121"/>
      <c r="B29" s="92"/>
      <c r="C29" s="92"/>
      <c r="D29" s="92"/>
      <c r="E29" s="136"/>
      <c r="F29" s="27" t="s">
        <v>133</v>
      </c>
      <c r="G29" s="33">
        <v>850</v>
      </c>
      <c r="H29" s="29"/>
      <c r="I29" s="29">
        <v>90</v>
      </c>
      <c r="J29" s="29">
        <v>286</v>
      </c>
      <c r="K29" s="92"/>
      <c r="L29" s="103"/>
      <c r="M29" s="48">
        <f>+I29/G29</f>
        <v>0.10588235294117647</v>
      </c>
      <c r="N29" s="49">
        <f>+J29/G29</f>
        <v>0.33647058823529413</v>
      </c>
      <c r="X29" s="6"/>
      <c r="Y29" s="6"/>
      <c r="Z29" s="6"/>
    </row>
    <row r="30" spans="1:26" ht="36" x14ac:dyDescent="0.2">
      <c r="A30" s="121"/>
      <c r="B30" s="92"/>
      <c r="C30" s="92"/>
      <c r="D30" s="30" t="s">
        <v>63</v>
      </c>
      <c r="E30" s="27" t="s">
        <v>68</v>
      </c>
      <c r="F30" s="27"/>
      <c r="G30" s="28">
        <v>20000</v>
      </c>
      <c r="H30" s="28">
        <v>20000</v>
      </c>
      <c r="I30" s="28">
        <v>1730</v>
      </c>
      <c r="J30" s="28">
        <v>3282</v>
      </c>
      <c r="K30" s="27" t="s">
        <v>20</v>
      </c>
      <c r="L30" s="103"/>
      <c r="M30" s="48">
        <f>+I30/G30</f>
        <v>8.6499999999999994E-2</v>
      </c>
      <c r="N30" s="49">
        <f>+J30/G30</f>
        <v>0.1641</v>
      </c>
      <c r="X30" s="6"/>
      <c r="Y30" s="6"/>
      <c r="Z30" s="6"/>
    </row>
    <row r="31" spans="1:26" ht="36" x14ac:dyDescent="0.2">
      <c r="A31" s="121"/>
      <c r="B31" s="100" t="s">
        <v>26</v>
      </c>
      <c r="C31" s="30" t="s">
        <v>57</v>
      </c>
      <c r="D31" s="30" t="s">
        <v>58</v>
      </c>
      <c r="E31" s="27" t="s">
        <v>59</v>
      </c>
      <c r="F31" s="27"/>
      <c r="G31" s="28">
        <v>1</v>
      </c>
      <c r="H31" s="28">
        <v>1</v>
      </c>
      <c r="I31" s="28">
        <v>1</v>
      </c>
      <c r="J31" s="28">
        <v>1</v>
      </c>
      <c r="K31" s="27" t="s">
        <v>20</v>
      </c>
      <c r="L31" s="32">
        <v>1512578600</v>
      </c>
      <c r="M31" s="48">
        <f>+I31/G31</f>
        <v>1</v>
      </c>
      <c r="N31" s="49">
        <f>+J31/G31</f>
        <v>1</v>
      </c>
      <c r="X31" s="6"/>
      <c r="Y31" s="6"/>
      <c r="Z31" s="6"/>
    </row>
    <row r="32" spans="1:26" ht="60" x14ac:dyDescent="0.2">
      <c r="A32" s="121"/>
      <c r="B32" s="101"/>
      <c r="C32" s="30" t="s">
        <v>54</v>
      </c>
      <c r="D32" s="30" t="s">
        <v>55</v>
      </c>
      <c r="E32" s="27" t="s">
        <v>56</v>
      </c>
      <c r="F32" s="27"/>
      <c r="G32" s="28">
        <v>700000</v>
      </c>
      <c r="H32" s="28">
        <v>700000</v>
      </c>
      <c r="I32" s="28">
        <v>0</v>
      </c>
      <c r="J32" s="28">
        <v>37338</v>
      </c>
      <c r="K32" s="27" t="s">
        <v>20</v>
      </c>
      <c r="L32" s="32">
        <v>951600000</v>
      </c>
      <c r="M32" s="48">
        <f>+I32/G32</f>
        <v>0</v>
      </c>
      <c r="N32" s="49">
        <f>+J32/G32</f>
        <v>5.3339999999999999E-2</v>
      </c>
      <c r="X32" s="6"/>
      <c r="Y32" s="6"/>
      <c r="Z32" s="6"/>
    </row>
    <row r="33" spans="1:26" ht="48" x14ac:dyDescent="0.2">
      <c r="A33" s="121"/>
      <c r="B33" s="101"/>
      <c r="C33" s="30" t="s">
        <v>30</v>
      </c>
      <c r="D33" s="30" t="s">
        <v>13</v>
      </c>
      <c r="E33" s="27" t="s">
        <v>31</v>
      </c>
      <c r="F33" s="27"/>
      <c r="G33" s="28">
        <v>18519</v>
      </c>
      <c r="H33" s="28">
        <v>18519</v>
      </c>
      <c r="I33" s="28">
        <v>7688</v>
      </c>
      <c r="J33" s="28">
        <v>14203</v>
      </c>
      <c r="K33" s="27" t="s">
        <v>20</v>
      </c>
      <c r="L33" s="32">
        <v>2405475000</v>
      </c>
      <c r="M33" s="48">
        <f t="shared" si="0"/>
        <v>0.41514120632863544</v>
      </c>
      <c r="N33" s="49">
        <f t="shared" si="1"/>
        <v>0.76694205950645278</v>
      </c>
      <c r="X33" s="6"/>
      <c r="Y33" s="6"/>
      <c r="Z33" s="6"/>
    </row>
    <row r="34" spans="1:26" ht="84" x14ac:dyDescent="0.2">
      <c r="A34" s="121"/>
      <c r="B34" s="27" t="s">
        <v>36</v>
      </c>
      <c r="C34" s="30" t="s">
        <v>37</v>
      </c>
      <c r="D34" s="30" t="s">
        <v>38</v>
      </c>
      <c r="E34" s="27" t="s">
        <v>39</v>
      </c>
      <c r="F34" s="27"/>
      <c r="G34" s="28">
        <v>60</v>
      </c>
      <c r="H34" s="28">
        <v>60</v>
      </c>
      <c r="I34" s="28">
        <v>43</v>
      </c>
      <c r="J34" s="28">
        <v>73</v>
      </c>
      <c r="K34" s="27" t="s">
        <v>20</v>
      </c>
      <c r="L34" s="32">
        <v>1148700000</v>
      </c>
      <c r="M34" s="48">
        <f t="shared" ref="M34:M39" si="4">+I34/G34</f>
        <v>0.71666666666666667</v>
      </c>
      <c r="N34" s="49">
        <f>+J34/G34</f>
        <v>1.2166666666666666</v>
      </c>
      <c r="X34" s="6"/>
      <c r="Y34" s="6"/>
      <c r="Z34" s="6"/>
    </row>
    <row r="35" spans="1:26" ht="84" x14ac:dyDescent="0.2">
      <c r="A35" s="121"/>
      <c r="B35" s="27" t="s">
        <v>36</v>
      </c>
      <c r="C35" s="92" t="s">
        <v>40</v>
      </c>
      <c r="D35" s="30" t="s">
        <v>41</v>
      </c>
      <c r="E35" s="27" t="s">
        <v>42</v>
      </c>
      <c r="F35" s="27"/>
      <c r="G35" s="28">
        <v>2600</v>
      </c>
      <c r="H35" s="28">
        <v>2600</v>
      </c>
      <c r="I35" s="28">
        <v>181</v>
      </c>
      <c r="J35" s="28">
        <v>506</v>
      </c>
      <c r="K35" s="27" t="s">
        <v>20</v>
      </c>
      <c r="L35" s="103">
        <v>2575150000</v>
      </c>
      <c r="M35" s="48">
        <f t="shared" si="4"/>
        <v>6.9615384615384621E-2</v>
      </c>
      <c r="N35" s="49">
        <f>+J35/G35</f>
        <v>0.19461538461538461</v>
      </c>
      <c r="X35" s="6"/>
      <c r="Y35" s="6"/>
      <c r="Z35" s="6"/>
    </row>
    <row r="36" spans="1:26" ht="24" x14ac:dyDescent="0.2">
      <c r="A36" s="121"/>
      <c r="B36" s="92" t="s">
        <v>22</v>
      </c>
      <c r="C36" s="92"/>
      <c r="D36" s="30" t="s">
        <v>63</v>
      </c>
      <c r="E36" s="27" t="s">
        <v>43</v>
      </c>
      <c r="F36" s="27"/>
      <c r="G36" s="28">
        <v>1600</v>
      </c>
      <c r="H36" s="28">
        <v>1600</v>
      </c>
      <c r="I36" s="28">
        <v>193</v>
      </c>
      <c r="J36" s="28">
        <v>511</v>
      </c>
      <c r="K36" s="27" t="s">
        <v>20</v>
      </c>
      <c r="L36" s="103"/>
      <c r="M36" s="48">
        <f t="shared" si="4"/>
        <v>0.120625</v>
      </c>
      <c r="N36" s="49">
        <f>+J36/G36</f>
        <v>0.31937500000000002</v>
      </c>
      <c r="X36" s="6"/>
      <c r="Y36" s="6"/>
      <c r="Z36" s="6"/>
    </row>
    <row r="37" spans="1:26" ht="72" x14ac:dyDescent="0.2">
      <c r="A37" s="121"/>
      <c r="B37" s="92"/>
      <c r="C37" s="92"/>
      <c r="D37" s="30" t="s">
        <v>63</v>
      </c>
      <c r="E37" s="27" t="s">
        <v>44</v>
      </c>
      <c r="F37" s="27"/>
      <c r="G37" s="28">
        <v>3</v>
      </c>
      <c r="H37" s="28">
        <v>3</v>
      </c>
      <c r="I37" s="28">
        <v>0</v>
      </c>
      <c r="J37" s="28">
        <v>0</v>
      </c>
      <c r="K37" s="27" t="s">
        <v>20</v>
      </c>
      <c r="L37" s="103"/>
      <c r="M37" s="48">
        <f t="shared" si="4"/>
        <v>0</v>
      </c>
      <c r="N37" s="49">
        <f>+J37/G37</f>
        <v>0</v>
      </c>
      <c r="X37" s="6"/>
      <c r="Y37" s="6"/>
      <c r="Z37" s="6"/>
    </row>
    <row r="38" spans="1:26" ht="48" x14ac:dyDescent="0.2">
      <c r="A38" s="121"/>
      <c r="B38" s="100" t="s">
        <v>45</v>
      </c>
      <c r="C38" s="92" t="s">
        <v>46</v>
      </c>
      <c r="D38" s="30" t="s">
        <v>47</v>
      </c>
      <c r="E38" s="27" t="s">
        <v>48</v>
      </c>
      <c r="F38" s="27"/>
      <c r="G38" s="28">
        <v>202</v>
      </c>
      <c r="H38" s="28">
        <v>202</v>
      </c>
      <c r="I38" s="28">
        <v>40</v>
      </c>
      <c r="J38" s="28">
        <v>92</v>
      </c>
      <c r="K38" s="27" t="s">
        <v>20</v>
      </c>
      <c r="L38" s="103">
        <v>34041543475</v>
      </c>
      <c r="M38" s="48">
        <f t="shared" si="4"/>
        <v>0.19801980198019803</v>
      </c>
      <c r="N38" s="49">
        <f>+J38/G38</f>
        <v>0.45544554455445546</v>
      </c>
      <c r="X38" s="6"/>
      <c r="Y38" s="6"/>
      <c r="Z38" s="6"/>
    </row>
    <row r="39" spans="1:26" ht="48" x14ac:dyDescent="0.2">
      <c r="A39" s="121"/>
      <c r="B39" s="101"/>
      <c r="C39" s="92"/>
      <c r="D39" s="30" t="s">
        <v>63</v>
      </c>
      <c r="E39" s="27" t="s">
        <v>49</v>
      </c>
      <c r="F39" s="27"/>
      <c r="G39" s="28">
        <v>11</v>
      </c>
      <c r="H39" s="28">
        <v>11</v>
      </c>
      <c r="I39" s="28">
        <v>15</v>
      </c>
      <c r="J39" s="28">
        <v>15</v>
      </c>
      <c r="K39" s="27" t="s">
        <v>20</v>
      </c>
      <c r="L39" s="103"/>
      <c r="M39" s="48">
        <f t="shared" si="4"/>
        <v>1.3636363636363635</v>
      </c>
      <c r="N39" s="48">
        <f>+J39/H39</f>
        <v>1.3636363636363635</v>
      </c>
      <c r="X39" s="6"/>
      <c r="Y39" s="6"/>
      <c r="Z39" s="6"/>
    </row>
    <row r="40" spans="1:26" ht="36" customHeight="1" x14ac:dyDescent="0.2">
      <c r="A40" s="121"/>
      <c r="B40" s="101"/>
      <c r="C40" s="107" t="s">
        <v>32</v>
      </c>
      <c r="D40" s="30" t="s">
        <v>33</v>
      </c>
      <c r="E40" s="27" t="s">
        <v>34</v>
      </c>
      <c r="F40" s="27"/>
      <c r="G40" s="28">
        <v>64</v>
      </c>
      <c r="H40" s="28">
        <v>64</v>
      </c>
      <c r="I40" s="28">
        <v>12</v>
      </c>
      <c r="J40" s="28">
        <v>31</v>
      </c>
      <c r="K40" s="27" t="s">
        <v>20</v>
      </c>
      <c r="L40" s="31">
        <v>2305125000</v>
      </c>
      <c r="M40" s="48">
        <f t="shared" si="0"/>
        <v>0.1875</v>
      </c>
      <c r="N40" s="49">
        <f t="shared" si="1"/>
        <v>0.484375</v>
      </c>
      <c r="X40" s="6"/>
      <c r="Y40" s="6"/>
      <c r="Z40" s="6"/>
    </row>
    <row r="41" spans="1:26" ht="36" x14ac:dyDescent="0.2">
      <c r="A41" s="121"/>
      <c r="B41" s="102"/>
      <c r="C41" s="91"/>
      <c r="D41" s="30" t="s">
        <v>63</v>
      </c>
      <c r="E41" s="27" t="s">
        <v>35</v>
      </c>
      <c r="F41" s="27"/>
      <c r="G41" s="28">
        <v>2</v>
      </c>
      <c r="H41" s="28">
        <v>2</v>
      </c>
      <c r="I41" s="28">
        <v>0</v>
      </c>
      <c r="J41" s="28">
        <v>0</v>
      </c>
      <c r="K41" s="27" t="s">
        <v>20</v>
      </c>
      <c r="L41" s="31"/>
      <c r="M41" s="48">
        <f t="shared" si="0"/>
        <v>0</v>
      </c>
      <c r="N41" s="49">
        <f t="shared" si="1"/>
        <v>0</v>
      </c>
      <c r="X41" s="6"/>
      <c r="Y41" s="6"/>
      <c r="Z41" s="6"/>
    </row>
    <row r="42" spans="1:26" ht="72" x14ac:dyDescent="0.2">
      <c r="A42" s="121"/>
      <c r="B42" s="27" t="s">
        <v>50</v>
      </c>
      <c r="C42" s="30" t="s">
        <v>51</v>
      </c>
      <c r="D42" s="30" t="s">
        <v>52</v>
      </c>
      <c r="E42" s="27" t="s">
        <v>53</v>
      </c>
      <c r="F42" s="27"/>
      <c r="G42" s="28">
        <v>35</v>
      </c>
      <c r="H42" s="28">
        <v>35</v>
      </c>
      <c r="I42" s="28">
        <v>25</v>
      </c>
      <c r="J42" s="28">
        <v>56</v>
      </c>
      <c r="K42" s="27" t="s">
        <v>20</v>
      </c>
      <c r="L42" s="32">
        <v>54000000</v>
      </c>
      <c r="M42" s="48">
        <f t="shared" si="0"/>
        <v>0.7142857142857143</v>
      </c>
      <c r="N42" s="49">
        <f>+J42/G42</f>
        <v>1.6</v>
      </c>
      <c r="X42" s="6"/>
      <c r="Y42" s="6"/>
      <c r="Z42" s="6"/>
    </row>
    <row r="43" spans="1:26" ht="84" x14ac:dyDescent="0.2">
      <c r="A43" s="121"/>
      <c r="B43" s="27" t="s">
        <v>22</v>
      </c>
      <c r="C43" s="30" t="s">
        <v>69</v>
      </c>
      <c r="D43" s="30" t="s">
        <v>70</v>
      </c>
      <c r="E43" s="27" t="s">
        <v>71</v>
      </c>
      <c r="F43" s="27"/>
      <c r="G43" s="33">
        <v>8760</v>
      </c>
      <c r="H43" s="28">
        <v>8760</v>
      </c>
      <c r="I43" s="28">
        <v>1191</v>
      </c>
      <c r="J43" s="28">
        <v>3228</v>
      </c>
      <c r="K43" s="27" t="s">
        <v>72</v>
      </c>
      <c r="L43" s="32">
        <v>1580000000</v>
      </c>
      <c r="M43" s="48">
        <f t="shared" ref="M43:M54" si="5">+I43/G43</f>
        <v>0.13595890410958905</v>
      </c>
      <c r="N43" s="49">
        <f t="shared" ref="N43:N54" si="6">+J43/G43</f>
        <v>0.36849315068493149</v>
      </c>
      <c r="X43" s="6"/>
      <c r="Y43" s="6"/>
      <c r="Z43" s="6"/>
    </row>
    <row r="44" spans="1:26" ht="36" x14ac:dyDescent="0.2">
      <c r="A44" s="121"/>
      <c r="B44" s="100" t="s">
        <v>26</v>
      </c>
      <c r="C44" s="92" t="s">
        <v>79</v>
      </c>
      <c r="D44" s="30" t="s">
        <v>80</v>
      </c>
      <c r="E44" s="27" t="s">
        <v>81</v>
      </c>
      <c r="F44" s="27"/>
      <c r="G44" s="33">
        <v>500</v>
      </c>
      <c r="H44" s="28">
        <v>500</v>
      </c>
      <c r="I44" s="28">
        <v>128</v>
      </c>
      <c r="J44" s="28">
        <v>200</v>
      </c>
      <c r="K44" s="27" t="s">
        <v>72</v>
      </c>
      <c r="L44" s="103">
        <v>11789419180</v>
      </c>
      <c r="M44" s="48">
        <f t="shared" ref="M44:M45" si="7">+I44/G44</f>
        <v>0.25600000000000001</v>
      </c>
      <c r="N44" s="49">
        <f t="shared" ref="N44:N45" si="8">+J44/G44</f>
        <v>0.4</v>
      </c>
      <c r="X44" s="6"/>
      <c r="Y44" s="6"/>
      <c r="Z44" s="6"/>
    </row>
    <row r="45" spans="1:26" ht="48" x14ac:dyDescent="0.2">
      <c r="A45" s="121"/>
      <c r="B45" s="102"/>
      <c r="C45" s="92"/>
      <c r="D45" s="30" t="s">
        <v>63</v>
      </c>
      <c r="E45" s="27" t="s">
        <v>82</v>
      </c>
      <c r="F45" s="27"/>
      <c r="G45" s="33">
        <v>13</v>
      </c>
      <c r="H45" s="28">
        <v>13</v>
      </c>
      <c r="I45" s="28">
        <v>10</v>
      </c>
      <c r="J45" s="28">
        <v>12</v>
      </c>
      <c r="K45" s="27" t="s">
        <v>72</v>
      </c>
      <c r="L45" s="103"/>
      <c r="M45" s="48">
        <f t="shared" si="7"/>
        <v>0.76923076923076927</v>
      </c>
      <c r="N45" s="49">
        <f t="shared" si="8"/>
        <v>0.92307692307692313</v>
      </c>
      <c r="X45" s="6"/>
      <c r="Y45" s="6"/>
      <c r="Z45" s="6"/>
    </row>
    <row r="46" spans="1:26" ht="48" x14ac:dyDescent="0.2">
      <c r="A46" s="121"/>
      <c r="B46" s="27" t="s">
        <v>60</v>
      </c>
      <c r="C46" s="30" t="s">
        <v>83</v>
      </c>
      <c r="D46" s="30" t="s">
        <v>84</v>
      </c>
      <c r="E46" s="27" t="s">
        <v>85</v>
      </c>
      <c r="F46" s="27"/>
      <c r="G46" s="33">
        <v>970</v>
      </c>
      <c r="H46" s="28">
        <v>970</v>
      </c>
      <c r="I46" s="28">
        <v>287</v>
      </c>
      <c r="J46" s="28">
        <v>426</v>
      </c>
      <c r="K46" s="27" t="s">
        <v>86</v>
      </c>
      <c r="L46" s="32">
        <v>2167800000</v>
      </c>
      <c r="M46" s="48">
        <f>+I46/G46</f>
        <v>0.29587628865979382</v>
      </c>
      <c r="N46" s="49">
        <f>+J46/G46</f>
        <v>0.43917525773195876</v>
      </c>
      <c r="X46" s="6"/>
      <c r="Y46" s="6"/>
      <c r="Z46" s="6"/>
    </row>
    <row r="47" spans="1:26" ht="48" x14ac:dyDescent="0.2">
      <c r="A47" s="121"/>
      <c r="B47" s="100" t="s">
        <v>93</v>
      </c>
      <c r="C47" s="92" t="s">
        <v>94</v>
      </c>
      <c r="D47" s="92" t="s">
        <v>95</v>
      </c>
      <c r="E47" s="136" t="s">
        <v>96</v>
      </c>
      <c r="F47" s="27" t="s">
        <v>97</v>
      </c>
      <c r="G47" s="33">
        <v>500</v>
      </c>
      <c r="H47" s="140">
        <f>SUM(G47:G48)</f>
        <v>130500</v>
      </c>
      <c r="I47" s="29">
        <v>54</v>
      </c>
      <c r="J47" s="29">
        <v>618</v>
      </c>
      <c r="K47" s="92" t="s">
        <v>72</v>
      </c>
      <c r="L47" s="103">
        <v>1430750000</v>
      </c>
      <c r="M47" s="54">
        <f>+I47/G47</f>
        <v>0.108</v>
      </c>
      <c r="N47" s="55">
        <f>+J47/G47</f>
        <v>1.236</v>
      </c>
      <c r="X47" s="6"/>
      <c r="Y47" s="6"/>
      <c r="Z47" s="6"/>
    </row>
    <row r="48" spans="1:26" ht="48" x14ac:dyDescent="0.2">
      <c r="A48" s="121"/>
      <c r="B48" s="101"/>
      <c r="C48" s="92"/>
      <c r="D48" s="92"/>
      <c r="E48" s="136"/>
      <c r="F48" s="27" t="s">
        <v>98</v>
      </c>
      <c r="G48" s="33">
        <v>130000</v>
      </c>
      <c r="H48" s="140"/>
      <c r="I48" s="29">
        <v>31907</v>
      </c>
      <c r="J48" s="29">
        <v>66091</v>
      </c>
      <c r="K48" s="92"/>
      <c r="L48" s="103"/>
      <c r="M48" s="54">
        <f>+I48/G48</f>
        <v>0.24543846153846155</v>
      </c>
      <c r="N48" s="55">
        <f>+J48/G48</f>
        <v>0.5083923076923077</v>
      </c>
      <c r="X48" s="6"/>
      <c r="Y48" s="6"/>
      <c r="Z48" s="6"/>
    </row>
    <row r="49" spans="1:26" ht="24" customHeight="1" x14ac:dyDescent="0.2">
      <c r="A49" s="121"/>
      <c r="B49" s="101"/>
      <c r="C49" s="92" t="s">
        <v>73</v>
      </c>
      <c r="D49" s="30" t="s">
        <v>74</v>
      </c>
      <c r="E49" s="27" t="s">
        <v>75</v>
      </c>
      <c r="F49" s="27"/>
      <c r="G49" s="33">
        <v>3280</v>
      </c>
      <c r="H49" s="28">
        <v>3280</v>
      </c>
      <c r="I49" s="28">
        <v>65</v>
      </c>
      <c r="J49" s="28">
        <v>544</v>
      </c>
      <c r="K49" s="27" t="s">
        <v>72</v>
      </c>
      <c r="L49" s="103">
        <v>34647256453</v>
      </c>
      <c r="M49" s="48">
        <f t="shared" si="5"/>
        <v>1.9817073170731708E-2</v>
      </c>
      <c r="N49" s="49">
        <f t="shared" si="6"/>
        <v>0.16585365853658537</v>
      </c>
      <c r="X49" s="6"/>
      <c r="Y49" s="6"/>
      <c r="Z49" s="6"/>
    </row>
    <row r="50" spans="1:26" ht="24" x14ac:dyDescent="0.2">
      <c r="A50" s="121"/>
      <c r="B50" s="101"/>
      <c r="C50" s="92"/>
      <c r="D50" s="30" t="s">
        <v>63</v>
      </c>
      <c r="E50" s="27" t="s">
        <v>76</v>
      </c>
      <c r="F50" s="27"/>
      <c r="G50" s="33">
        <v>7</v>
      </c>
      <c r="H50" s="28">
        <v>7</v>
      </c>
      <c r="I50" s="28">
        <v>7</v>
      </c>
      <c r="J50" s="28">
        <v>7</v>
      </c>
      <c r="K50" s="27" t="s">
        <v>72</v>
      </c>
      <c r="L50" s="103"/>
      <c r="M50" s="48">
        <f t="shared" si="5"/>
        <v>1</v>
      </c>
      <c r="N50" s="49">
        <f t="shared" si="6"/>
        <v>1</v>
      </c>
      <c r="X50" s="6"/>
      <c r="Y50" s="6"/>
      <c r="Z50" s="6"/>
    </row>
    <row r="51" spans="1:26" ht="36" x14ac:dyDescent="0.2">
      <c r="A51" s="121"/>
      <c r="B51" s="101"/>
      <c r="C51" s="92"/>
      <c r="D51" s="30" t="s">
        <v>63</v>
      </c>
      <c r="E51" s="27" t="s">
        <v>77</v>
      </c>
      <c r="F51" s="27"/>
      <c r="G51" s="33">
        <v>5</v>
      </c>
      <c r="H51" s="28">
        <v>5</v>
      </c>
      <c r="I51" s="28">
        <v>5</v>
      </c>
      <c r="J51" s="28">
        <v>5</v>
      </c>
      <c r="K51" s="27" t="s">
        <v>72</v>
      </c>
      <c r="L51" s="103"/>
      <c r="M51" s="48">
        <f t="shared" si="5"/>
        <v>1</v>
      </c>
      <c r="N51" s="49">
        <f t="shared" si="6"/>
        <v>1</v>
      </c>
      <c r="X51" s="6"/>
      <c r="Y51" s="6"/>
      <c r="Z51" s="6"/>
    </row>
    <row r="52" spans="1:26" ht="36" x14ac:dyDescent="0.2">
      <c r="A52" s="121"/>
      <c r="B52" s="102"/>
      <c r="C52" s="92"/>
      <c r="D52" s="30" t="s">
        <v>63</v>
      </c>
      <c r="E52" s="27" t="s">
        <v>78</v>
      </c>
      <c r="F52" s="27"/>
      <c r="G52" s="33">
        <v>66</v>
      </c>
      <c r="H52" s="28">
        <v>66</v>
      </c>
      <c r="I52" s="28">
        <v>95</v>
      </c>
      <c r="J52" s="28">
        <v>100</v>
      </c>
      <c r="K52" s="27" t="s">
        <v>72</v>
      </c>
      <c r="L52" s="103"/>
      <c r="M52" s="48">
        <f t="shared" si="5"/>
        <v>1.4393939393939394</v>
      </c>
      <c r="N52" s="49">
        <f t="shared" si="6"/>
        <v>1.5151515151515151</v>
      </c>
      <c r="X52" s="6"/>
      <c r="Y52" s="6"/>
      <c r="Z52" s="6"/>
    </row>
    <row r="53" spans="1:26" ht="60" x14ac:dyDescent="0.2">
      <c r="A53" s="121"/>
      <c r="B53" s="34" t="s">
        <v>60</v>
      </c>
      <c r="C53" s="30" t="s">
        <v>91</v>
      </c>
      <c r="D53" s="30" t="s">
        <v>84</v>
      </c>
      <c r="E53" s="27" t="s">
        <v>92</v>
      </c>
      <c r="F53" s="27"/>
      <c r="G53" s="33">
        <v>84</v>
      </c>
      <c r="H53" s="28">
        <v>84</v>
      </c>
      <c r="I53" s="28">
        <v>6</v>
      </c>
      <c r="J53" s="28">
        <v>6</v>
      </c>
      <c r="K53" s="27" t="s">
        <v>72</v>
      </c>
      <c r="L53" s="32">
        <v>309700000</v>
      </c>
      <c r="M53" s="48">
        <f>+I53/G53</f>
        <v>7.1428571428571425E-2</v>
      </c>
      <c r="N53" s="49">
        <f>+J53/G53</f>
        <v>7.1428571428571425E-2</v>
      </c>
      <c r="X53" s="6"/>
      <c r="Y53" s="6"/>
      <c r="Z53" s="6"/>
    </row>
    <row r="54" spans="1:26" ht="72" x14ac:dyDescent="0.2">
      <c r="A54" s="122"/>
      <c r="B54" s="27" t="s">
        <v>22</v>
      </c>
      <c r="C54" s="30" t="s">
        <v>87</v>
      </c>
      <c r="D54" s="30" t="s">
        <v>88</v>
      </c>
      <c r="E54" s="27" t="s">
        <v>89</v>
      </c>
      <c r="F54" s="27"/>
      <c r="G54" s="33">
        <v>12</v>
      </c>
      <c r="H54" s="28">
        <v>12</v>
      </c>
      <c r="I54" s="28">
        <v>0</v>
      </c>
      <c r="J54" s="28">
        <v>4</v>
      </c>
      <c r="K54" s="27" t="s">
        <v>90</v>
      </c>
      <c r="L54" s="32">
        <v>196380000</v>
      </c>
      <c r="M54" s="48">
        <f t="shared" si="5"/>
        <v>0</v>
      </c>
      <c r="N54" s="49">
        <f t="shared" si="6"/>
        <v>0.33333333333333331</v>
      </c>
      <c r="X54" s="6"/>
      <c r="Y54" s="6"/>
      <c r="Z54" s="6"/>
    </row>
    <row r="57" spans="1:26" ht="12.75" x14ac:dyDescent="0.2">
      <c r="A57" s="8"/>
      <c r="B57" s="8"/>
      <c r="C57" s="8"/>
      <c r="D57" s="8"/>
      <c r="E57" s="9"/>
      <c r="F57" s="9"/>
      <c r="G57" s="10"/>
      <c r="H57" s="11"/>
      <c r="I57" s="11"/>
      <c r="J57" s="11"/>
      <c r="K57" s="12"/>
      <c r="L57" s="13"/>
      <c r="M57" s="4"/>
      <c r="N57" s="5"/>
    </row>
    <row r="58" spans="1:26" s="1" customFormat="1" x14ac:dyDescent="0.2">
      <c r="H58" s="4"/>
      <c r="I58" s="4"/>
      <c r="N58" s="2"/>
    </row>
    <row r="59" spans="1:26" s="1" customFormat="1" ht="15.75" x14ac:dyDescent="0.2">
      <c r="A59" s="109" t="s">
        <v>134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</row>
    <row r="60" spans="1:26" s="1" customFormat="1" ht="12.75" thickBot="1" x14ac:dyDescent="0.25">
      <c r="C60" s="14"/>
      <c r="D60" s="15"/>
      <c r="E60" s="15"/>
      <c r="F60" s="15"/>
      <c r="G60" s="16"/>
      <c r="H60" s="16"/>
      <c r="N60" s="2"/>
    </row>
    <row r="61" spans="1:26" ht="38.1" customHeight="1" thickBot="1" x14ac:dyDescent="0.25">
      <c r="A61" s="127" t="s">
        <v>0</v>
      </c>
      <c r="B61" s="129" t="s">
        <v>1</v>
      </c>
      <c r="C61" s="129" t="s">
        <v>2</v>
      </c>
      <c r="D61" s="129" t="s">
        <v>135</v>
      </c>
      <c r="E61" s="129" t="s">
        <v>4</v>
      </c>
      <c r="F61" s="129"/>
      <c r="G61" s="129" t="s">
        <v>6</v>
      </c>
      <c r="H61" s="129"/>
      <c r="I61" s="44" t="s">
        <v>181</v>
      </c>
      <c r="J61" s="44" t="s">
        <v>182</v>
      </c>
      <c r="K61" s="129" t="s">
        <v>8</v>
      </c>
      <c r="L61" s="129" t="s">
        <v>9</v>
      </c>
      <c r="M61" s="143" t="s">
        <v>183</v>
      </c>
      <c r="N61" s="145" t="s">
        <v>184</v>
      </c>
      <c r="Y61" s="6"/>
      <c r="Z61" s="6"/>
    </row>
    <row r="62" spans="1:26" ht="13.5" thickBot="1" x14ac:dyDescent="0.25">
      <c r="A62" s="128"/>
      <c r="B62" s="130"/>
      <c r="C62" s="130"/>
      <c r="D62" s="130"/>
      <c r="E62" s="130"/>
      <c r="F62" s="130"/>
      <c r="G62" s="130"/>
      <c r="H62" s="130"/>
      <c r="I62" s="43">
        <v>43555</v>
      </c>
      <c r="J62" s="43">
        <v>43646</v>
      </c>
      <c r="K62" s="130"/>
      <c r="L62" s="130"/>
      <c r="M62" s="144"/>
      <c r="N62" s="146"/>
      <c r="Y62" s="6"/>
      <c r="Z62" s="6"/>
    </row>
    <row r="63" spans="1:26" ht="48" customHeight="1" x14ac:dyDescent="0.2">
      <c r="A63" s="126" t="s">
        <v>136</v>
      </c>
      <c r="B63" s="124" t="s">
        <v>137</v>
      </c>
      <c r="C63" s="65" t="s">
        <v>138</v>
      </c>
      <c r="D63" s="65" t="s">
        <v>139</v>
      </c>
      <c r="E63" s="137" t="s">
        <v>140</v>
      </c>
      <c r="F63" s="137"/>
      <c r="G63" s="137">
        <v>7</v>
      </c>
      <c r="H63" s="137"/>
      <c r="I63" s="66">
        <v>0</v>
      </c>
      <c r="J63" s="67">
        <v>7</v>
      </c>
      <c r="K63" s="68" t="s">
        <v>141</v>
      </c>
      <c r="L63" s="69">
        <v>768067649</v>
      </c>
      <c r="M63" s="63">
        <f t="shared" ref="M63:M70" si="9">+I63/G63</f>
        <v>0</v>
      </c>
      <c r="N63" s="72">
        <f t="shared" ref="N63:N70" si="10">+J63/G63</f>
        <v>1</v>
      </c>
      <c r="Y63" s="6"/>
      <c r="Z63" s="6"/>
    </row>
    <row r="64" spans="1:26" ht="48" customHeight="1" x14ac:dyDescent="0.2">
      <c r="A64" s="126"/>
      <c r="B64" s="124"/>
      <c r="C64" s="65" t="s">
        <v>142</v>
      </c>
      <c r="D64" s="65" t="s">
        <v>139</v>
      </c>
      <c r="E64" s="137" t="s">
        <v>143</v>
      </c>
      <c r="F64" s="137"/>
      <c r="G64" s="137">
        <v>1</v>
      </c>
      <c r="H64" s="137"/>
      <c r="I64" s="66">
        <v>0</v>
      </c>
      <c r="J64" s="67">
        <v>0</v>
      </c>
      <c r="K64" s="68" t="s">
        <v>141</v>
      </c>
      <c r="L64" s="69">
        <v>1490362136</v>
      </c>
      <c r="M64" s="64">
        <f t="shared" si="9"/>
        <v>0</v>
      </c>
      <c r="N64" s="72">
        <f t="shared" si="10"/>
        <v>0</v>
      </c>
      <c r="Y64" s="6"/>
      <c r="Z64" s="6"/>
    </row>
    <row r="65" spans="1:26" ht="36" x14ac:dyDescent="0.2">
      <c r="A65" s="126"/>
      <c r="B65" s="124"/>
      <c r="C65" s="65" t="s">
        <v>144</v>
      </c>
      <c r="D65" s="65" t="s">
        <v>145</v>
      </c>
      <c r="E65" s="137" t="s">
        <v>146</v>
      </c>
      <c r="F65" s="137"/>
      <c r="G65" s="142">
        <v>0.99</v>
      </c>
      <c r="H65" s="142"/>
      <c r="I65" s="70">
        <v>0.99</v>
      </c>
      <c r="J65" s="71">
        <v>0.99</v>
      </c>
      <c r="K65" s="68" t="s">
        <v>141</v>
      </c>
      <c r="L65" s="69">
        <v>6064054173</v>
      </c>
      <c r="M65" s="64">
        <f t="shared" si="9"/>
        <v>1</v>
      </c>
      <c r="N65" s="72">
        <f t="shared" si="10"/>
        <v>1</v>
      </c>
      <c r="Y65" s="6"/>
      <c r="Z65" s="6"/>
    </row>
    <row r="66" spans="1:26" ht="48" customHeight="1" x14ac:dyDescent="0.2">
      <c r="A66" s="73" t="s">
        <v>147</v>
      </c>
      <c r="B66" s="124"/>
      <c r="C66" s="65" t="s">
        <v>148</v>
      </c>
      <c r="D66" s="65" t="s">
        <v>149</v>
      </c>
      <c r="E66" s="137" t="s">
        <v>148</v>
      </c>
      <c r="F66" s="137"/>
      <c r="G66" s="137">
        <v>28</v>
      </c>
      <c r="H66" s="137"/>
      <c r="I66" s="66">
        <v>0</v>
      </c>
      <c r="J66" s="67">
        <v>0</v>
      </c>
      <c r="K66" s="65" t="s">
        <v>150</v>
      </c>
      <c r="L66" s="69">
        <v>12467000000</v>
      </c>
      <c r="M66" s="64">
        <f t="shared" si="9"/>
        <v>0</v>
      </c>
      <c r="N66" s="72">
        <f t="shared" si="10"/>
        <v>0</v>
      </c>
      <c r="Y66" s="6"/>
      <c r="Z66" s="6"/>
    </row>
    <row r="67" spans="1:26" ht="24" x14ac:dyDescent="0.2">
      <c r="A67" s="126" t="s">
        <v>151</v>
      </c>
      <c r="B67" s="124"/>
      <c r="C67" s="124" t="s">
        <v>152</v>
      </c>
      <c r="D67" s="65" t="s">
        <v>153</v>
      </c>
      <c r="E67" s="137" t="s">
        <v>154</v>
      </c>
      <c r="F67" s="137"/>
      <c r="G67" s="137">
        <v>1</v>
      </c>
      <c r="H67" s="137"/>
      <c r="I67" s="66">
        <v>0</v>
      </c>
      <c r="J67" s="67">
        <v>0</v>
      </c>
      <c r="K67" s="68" t="s">
        <v>155</v>
      </c>
      <c r="L67" s="96">
        <v>3583615467</v>
      </c>
      <c r="M67" s="64">
        <f t="shared" si="9"/>
        <v>0</v>
      </c>
      <c r="N67" s="72">
        <f t="shared" si="10"/>
        <v>0</v>
      </c>
      <c r="Y67" s="6"/>
      <c r="Z67" s="6"/>
    </row>
    <row r="68" spans="1:26" ht="24" x14ac:dyDescent="0.2">
      <c r="A68" s="126"/>
      <c r="B68" s="124"/>
      <c r="C68" s="124"/>
      <c r="D68" s="65" t="s">
        <v>63</v>
      </c>
      <c r="E68" s="137" t="s">
        <v>156</v>
      </c>
      <c r="F68" s="137"/>
      <c r="G68" s="137">
        <v>1</v>
      </c>
      <c r="H68" s="137"/>
      <c r="I68" s="66">
        <v>0</v>
      </c>
      <c r="J68" s="67">
        <v>0</v>
      </c>
      <c r="K68" s="68" t="s">
        <v>155</v>
      </c>
      <c r="L68" s="97"/>
      <c r="M68" s="64">
        <f t="shared" si="9"/>
        <v>0</v>
      </c>
      <c r="N68" s="72">
        <f t="shared" si="10"/>
        <v>0</v>
      </c>
      <c r="Y68" s="6"/>
      <c r="Z68" s="6"/>
    </row>
    <row r="69" spans="1:26" ht="36" x14ac:dyDescent="0.2">
      <c r="A69" s="73" t="s">
        <v>157</v>
      </c>
      <c r="B69" s="124"/>
      <c r="C69" s="65" t="s">
        <v>158</v>
      </c>
      <c r="D69" s="65" t="s">
        <v>159</v>
      </c>
      <c r="E69" s="137" t="s">
        <v>160</v>
      </c>
      <c r="F69" s="137"/>
      <c r="G69" s="137">
        <v>1</v>
      </c>
      <c r="H69" s="137"/>
      <c r="I69" s="66">
        <v>0</v>
      </c>
      <c r="J69" s="67">
        <v>0</v>
      </c>
      <c r="K69" s="65" t="s">
        <v>150</v>
      </c>
      <c r="L69" s="69">
        <v>6013145694</v>
      </c>
      <c r="M69" s="64">
        <f t="shared" si="9"/>
        <v>0</v>
      </c>
      <c r="N69" s="72">
        <f t="shared" si="10"/>
        <v>0</v>
      </c>
      <c r="Y69" s="6"/>
      <c r="Z69" s="6"/>
    </row>
    <row r="70" spans="1:26" ht="48.75" thickBot="1" x14ac:dyDescent="0.25">
      <c r="A70" s="74" t="s">
        <v>161</v>
      </c>
      <c r="B70" s="125"/>
      <c r="C70" s="75" t="s">
        <v>162</v>
      </c>
      <c r="D70" s="75" t="s">
        <v>163</v>
      </c>
      <c r="E70" s="156" t="s">
        <v>164</v>
      </c>
      <c r="F70" s="156"/>
      <c r="G70" s="141">
        <v>500</v>
      </c>
      <c r="H70" s="141"/>
      <c r="I70" s="76">
        <v>0</v>
      </c>
      <c r="J70" s="77">
        <v>1</v>
      </c>
      <c r="K70" s="78" t="s">
        <v>150</v>
      </c>
      <c r="L70" s="79">
        <v>700000000</v>
      </c>
      <c r="M70" s="80">
        <f t="shared" si="9"/>
        <v>0</v>
      </c>
      <c r="N70" s="81">
        <f t="shared" si="10"/>
        <v>2E-3</v>
      </c>
      <c r="Y70" s="6"/>
      <c r="Z70" s="6"/>
    </row>
    <row r="71" spans="1:26" s="1" customFormat="1" x14ac:dyDescent="0.2">
      <c r="A71" s="15"/>
      <c r="B71" s="17"/>
      <c r="C71" s="15"/>
      <c r="D71" s="15"/>
      <c r="E71" s="15"/>
      <c r="F71" s="15"/>
      <c r="G71" s="15"/>
      <c r="H71" s="15"/>
      <c r="I71" s="15"/>
      <c r="J71" s="15"/>
      <c r="N71" s="2"/>
    </row>
    <row r="72" spans="1:26" s="1" customFormat="1" ht="30" customHeight="1" x14ac:dyDescent="0.2">
      <c r="A72" s="109" t="s">
        <v>165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9"/>
      <c r="N72" s="19"/>
      <c r="O72" s="19"/>
    </row>
    <row r="73" spans="1:26" s="1" customFormat="1" ht="12.75" customHeight="1" thickBot="1" x14ac:dyDescent="0.25">
      <c r="A73" s="15"/>
      <c r="C73" s="14"/>
      <c r="D73" s="14"/>
      <c r="E73" s="15"/>
      <c r="F73" s="15"/>
      <c r="G73" s="15"/>
      <c r="H73" s="15"/>
      <c r="K73" s="15"/>
      <c r="N73" s="2"/>
    </row>
    <row r="74" spans="1:26" ht="24.75" thickTop="1" x14ac:dyDescent="0.2">
      <c r="A74" s="131" t="s">
        <v>0</v>
      </c>
      <c r="B74" s="89" t="s">
        <v>1</v>
      </c>
      <c r="C74" s="89" t="s">
        <v>2</v>
      </c>
      <c r="D74" s="89" t="s">
        <v>135</v>
      </c>
      <c r="E74" s="89" t="s">
        <v>4</v>
      </c>
      <c r="F74" s="89" t="s">
        <v>5</v>
      </c>
      <c r="G74" s="89"/>
      <c r="H74" s="89" t="s">
        <v>6</v>
      </c>
      <c r="I74" s="61" t="s">
        <v>181</v>
      </c>
      <c r="J74" s="61" t="s">
        <v>182</v>
      </c>
      <c r="K74" s="89" t="s">
        <v>8</v>
      </c>
      <c r="L74" s="89"/>
      <c r="M74" s="94" t="s">
        <v>183</v>
      </c>
      <c r="N74" s="147" t="s">
        <v>184</v>
      </c>
    </row>
    <row r="75" spans="1:26" ht="15.75" customHeight="1" thickBot="1" x14ac:dyDescent="0.25">
      <c r="A75" s="132"/>
      <c r="B75" s="90"/>
      <c r="C75" s="90"/>
      <c r="D75" s="90"/>
      <c r="E75" s="90"/>
      <c r="F75" s="90"/>
      <c r="G75" s="90"/>
      <c r="H75" s="90"/>
      <c r="I75" s="62">
        <v>43555</v>
      </c>
      <c r="J75" s="62">
        <v>43646</v>
      </c>
      <c r="K75" s="90"/>
      <c r="L75" s="90"/>
      <c r="M75" s="95"/>
      <c r="N75" s="148"/>
    </row>
    <row r="76" spans="1:26" ht="84" customHeight="1" thickTop="1" x14ac:dyDescent="0.2">
      <c r="A76" s="133" t="s">
        <v>166</v>
      </c>
      <c r="B76" s="23" t="s">
        <v>99</v>
      </c>
      <c r="C76" s="23" t="s">
        <v>167</v>
      </c>
      <c r="D76" s="47" t="s">
        <v>63</v>
      </c>
      <c r="E76" s="23" t="s">
        <v>167</v>
      </c>
      <c r="F76" s="102"/>
      <c r="G76" s="102"/>
      <c r="H76" s="47">
        <v>12</v>
      </c>
      <c r="I76" s="82">
        <v>0</v>
      </c>
      <c r="J76" s="83">
        <v>7</v>
      </c>
      <c r="K76" s="91" t="s">
        <v>103</v>
      </c>
      <c r="L76" s="91"/>
      <c r="M76" s="59"/>
      <c r="N76" s="60">
        <f>+J76/H76</f>
        <v>0.58333333333333337</v>
      </c>
    </row>
    <row r="77" spans="1:26" ht="30" customHeight="1" x14ac:dyDescent="0.2">
      <c r="A77" s="134"/>
      <c r="B77" s="136" t="s">
        <v>22</v>
      </c>
      <c r="C77" s="136" t="s">
        <v>168</v>
      </c>
      <c r="D77" s="139" t="s">
        <v>63</v>
      </c>
      <c r="E77" s="136" t="s">
        <v>168</v>
      </c>
      <c r="F77" s="136" t="s">
        <v>169</v>
      </c>
      <c r="G77" s="136"/>
      <c r="H77" s="46">
        <v>1</v>
      </c>
      <c r="I77" s="84"/>
      <c r="J77" s="85">
        <v>0</v>
      </c>
      <c r="K77" s="92" t="s">
        <v>170</v>
      </c>
      <c r="L77" s="92"/>
      <c r="M77" s="7"/>
      <c r="N77" s="56">
        <f>+J77/H77</f>
        <v>0</v>
      </c>
    </row>
    <row r="78" spans="1:26" ht="30" customHeight="1" x14ac:dyDescent="0.2">
      <c r="A78" s="134"/>
      <c r="B78" s="136"/>
      <c r="C78" s="136"/>
      <c r="D78" s="139"/>
      <c r="E78" s="136"/>
      <c r="F78" s="136" t="s">
        <v>171</v>
      </c>
      <c r="G78" s="136"/>
      <c r="H78" s="46">
        <v>1</v>
      </c>
      <c r="I78" s="84"/>
      <c r="J78" s="85">
        <v>0</v>
      </c>
      <c r="K78" s="92" t="s">
        <v>172</v>
      </c>
      <c r="L78" s="92"/>
      <c r="M78" s="7"/>
      <c r="N78" s="56">
        <f>+J78/H78</f>
        <v>0</v>
      </c>
    </row>
    <row r="79" spans="1:26" ht="72" customHeight="1" thickBot="1" x14ac:dyDescent="0.25">
      <c r="A79" s="135"/>
      <c r="B79" s="38" t="s">
        <v>173</v>
      </c>
      <c r="C79" s="38" t="s">
        <v>174</v>
      </c>
      <c r="D79" s="86" t="s">
        <v>63</v>
      </c>
      <c r="E79" s="38" t="s">
        <v>174</v>
      </c>
      <c r="F79" s="138"/>
      <c r="G79" s="138"/>
      <c r="H79" s="86">
        <v>2</v>
      </c>
      <c r="I79" s="87"/>
      <c r="J79" s="88">
        <v>1</v>
      </c>
      <c r="K79" s="93" t="s">
        <v>175</v>
      </c>
      <c r="L79" s="93"/>
      <c r="M79" s="57"/>
      <c r="N79" s="58">
        <f>+J79/H79</f>
        <v>0.5</v>
      </c>
    </row>
    <row r="80" spans="1:26" s="1" customFormat="1" x14ac:dyDescent="0.2">
      <c r="I80" s="18"/>
      <c r="J80" s="18"/>
      <c r="N80" s="2"/>
    </row>
    <row r="81" spans="1:14" s="1" customFormat="1" x14ac:dyDescent="0.2">
      <c r="I81" s="18"/>
      <c r="J81" s="18"/>
      <c r="N81" s="2"/>
    </row>
    <row r="82" spans="1:14" s="1" customFormat="1" x14ac:dyDescent="0.2">
      <c r="A82" s="15"/>
      <c r="B82" s="17"/>
      <c r="C82" s="15"/>
      <c r="D82" s="15"/>
      <c r="E82" s="15"/>
      <c r="F82" s="15"/>
      <c r="G82" s="15"/>
      <c r="H82" s="15"/>
      <c r="I82" s="15"/>
      <c r="J82" s="15"/>
      <c r="N82" s="2"/>
    </row>
    <row r="83" spans="1:14" s="1" customFormat="1" x14ac:dyDescent="0.2">
      <c r="N83" s="2"/>
    </row>
    <row r="84" spans="1:14" s="1" customFormat="1" x14ac:dyDescent="0.2">
      <c r="N84" s="2"/>
    </row>
    <row r="85" spans="1:14" s="1" customFormat="1" x14ac:dyDescent="0.2">
      <c r="N85" s="2"/>
    </row>
    <row r="86" spans="1:14" s="1" customFormat="1" x14ac:dyDescent="0.2">
      <c r="N86" s="2"/>
    </row>
    <row r="87" spans="1:14" s="1" customFormat="1" x14ac:dyDescent="0.2">
      <c r="N87" s="2"/>
    </row>
    <row r="88" spans="1:14" s="1" customFormat="1" x14ac:dyDescent="0.2">
      <c r="N88" s="2"/>
    </row>
    <row r="89" spans="1:14" s="1" customFormat="1" x14ac:dyDescent="0.2">
      <c r="N89" s="2"/>
    </row>
    <row r="90" spans="1:14" s="1" customFormat="1" x14ac:dyDescent="0.2">
      <c r="N90" s="2"/>
    </row>
    <row r="91" spans="1:14" s="1" customFormat="1" x14ac:dyDescent="0.2">
      <c r="N91" s="2"/>
    </row>
    <row r="92" spans="1:14" s="1" customFormat="1" x14ac:dyDescent="0.2">
      <c r="N92" s="2"/>
    </row>
    <row r="93" spans="1:14" s="1" customFormat="1" x14ac:dyDescent="0.2">
      <c r="N93" s="2"/>
    </row>
    <row r="94" spans="1:14" s="1" customFormat="1" x14ac:dyDescent="0.2">
      <c r="N94" s="2"/>
    </row>
    <row r="95" spans="1:14" s="1" customFormat="1" x14ac:dyDescent="0.2">
      <c r="N95" s="2"/>
    </row>
    <row r="96" spans="1:14" s="1" customFormat="1" x14ac:dyDescent="0.2">
      <c r="N96" s="2"/>
    </row>
    <row r="97" spans="14:14" s="1" customFormat="1" x14ac:dyDescent="0.2">
      <c r="N97" s="2"/>
    </row>
    <row r="98" spans="14:14" s="1" customFormat="1" x14ac:dyDescent="0.2">
      <c r="N98" s="2"/>
    </row>
    <row r="99" spans="14:14" s="1" customFormat="1" x14ac:dyDescent="0.2">
      <c r="N99" s="2"/>
    </row>
    <row r="100" spans="14:14" s="1" customFormat="1" x14ac:dyDescent="0.2">
      <c r="N100" s="2"/>
    </row>
    <row r="101" spans="14:14" s="1" customFormat="1" x14ac:dyDescent="0.2">
      <c r="N101" s="2"/>
    </row>
    <row r="102" spans="14:14" s="1" customFormat="1" x14ac:dyDescent="0.2">
      <c r="N102" s="2"/>
    </row>
    <row r="103" spans="14:14" s="1" customFormat="1" x14ac:dyDescent="0.2">
      <c r="N103" s="2"/>
    </row>
    <row r="104" spans="14:14" s="1" customFormat="1" x14ac:dyDescent="0.2">
      <c r="N104" s="2"/>
    </row>
    <row r="105" spans="14:14" s="1" customFormat="1" x14ac:dyDescent="0.2">
      <c r="N105" s="2"/>
    </row>
    <row r="106" spans="14:14" s="1" customFormat="1" x14ac:dyDescent="0.2">
      <c r="N106" s="2"/>
    </row>
    <row r="107" spans="14:14" s="1" customFormat="1" x14ac:dyDescent="0.2">
      <c r="N107" s="2"/>
    </row>
    <row r="108" spans="14:14" s="1" customFormat="1" x14ac:dyDescent="0.2">
      <c r="N108" s="2"/>
    </row>
    <row r="109" spans="14:14" s="1" customFormat="1" x14ac:dyDescent="0.2">
      <c r="N109" s="2"/>
    </row>
    <row r="110" spans="14:14" s="1" customFormat="1" x14ac:dyDescent="0.2">
      <c r="N110" s="2"/>
    </row>
    <row r="111" spans="14:14" s="1" customFormat="1" x14ac:dyDescent="0.2">
      <c r="N111" s="2"/>
    </row>
    <row r="112" spans="14:14" s="1" customFormat="1" x14ac:dyDescent="0.2">
      <c r="N112" s="2"/>
    </row>
    <row r="113" spans="14:14" s="1" customFormat="1" x14ac:dyDescent="0.2">
      <c r="N113" s="2"/>
    </row>
    <row r="114" spans="14:14" s="1" customFormat="1" x14ac:dyDescent="0.2">
      <c r="N114" s="2"/>
    </row>
    <row r="115" spans="14:14" s="1" customFormat="1" x14ac:dyDescent="0.2">
      <c r="N115" s="2"/>
    </row>
    <row r="116" spans="14:14" s="1" customFormat="1" x14ac:dyDescent="0.2">
      <c r="N116" s="2"/>
    </row>
    <row r="117" spans="14:14" s="1" customFormat="1" x14ac:dyDescent="0.2">
      <c r="N117" s="2"/>
    </row>
    <row r="118" spans="14:14" s="1" customFormat="1" x14ac:dyDescent="0.2">
      <c r="N118" s="2"/>
    </row>
    <row r="119" spans="14:14" s="1" customFormat="1" x14ac:dyDescent="0.2">
      <c r="N119" s="2"/>
    </row>
    <row r="120" spans="14:14" s="1" customFormat="1" x14ac:dyDescent="0.2">
      <c r="N120" s="2"/>
    </row>
    <row r="121" spans="14:14" s="1" customFormat="1" x14ac:dyDescent="0.2">
      <c r="N121" s="2"/>
    </row>
    <row r="122" spans="14:14" s="1" customFormat="1" x14ac:dyDescent="0.2">
      <c r="N122" s="2"/>
    </row>
    <row r="123" spans="14:14" s="1" customFormat="1" x14ac:dyDescent="0.2">
      <c r="N123" s="2"/>
    </row>
    <row r="124" spans="14:14" s="1" customFormat="1" x14ac:dyDescent="0.2">
      <c r="N124" s="2"/>
    </row>
    <row r="125" spans="14:14" s="1" customFormat="1" x14ac:dyDescent="0.2">
      <c r="N125" s="2"/>
    </row>
    <row r="126" spans="14:14" s="1" customFormat="1" x14ac:dyDescent="0.2">
      <c r="N126" s="2"/>
    </row>
    <row r="127" spans="14:14" s="1" customFormat="1" x14ac:dyDescent="0.2">
      <c r="N127" s="2"/>
    </row>
    <row r="128" spans="14:14" s="1" customFormat="1" x14ac:dyDescent="0.2">
      <c r="N128" s="2"/>
    </row>
    <row r="129" spans="14:14" s="1" customFormat="1" x14ac:dyDescent="0.2">
      <c r="N129" s="2"/>
    </row>
    <row r="130" spans="14:14" s="1" customFormat="1" x14ac:dyDescent="0.2">
      <c r="N130" s="2"/>
    </row>
    <row r="131" spans="14:14" s="1" customFormat="1" x14ac:dyDescent="0.2">
      <c r="N131" s="2"/>
    </row>
    <row r="132" spans="14:14" s="1" customFormat="1" x14ac:dyDescent="0.2">
      <c r="N132" s="2"/>
    </row>
    <row r="133" spans="14:14" s="1" customFormat="1" x14ac:dyDescent="0.2">
      <c r="N133" s="2"/>
    </row>
    <row r="134" spans="14:14" s="1" customFormat="1" x14ac:dyDescent="0.2">
      <c r="N134" s="2"/>
    </row>
    <row r="135" spans="14:14" s="1" customFormat="1" x14ac:dyDescent="0.2">
      <c r="N135" s="2"/>
    </row>
    <row r="136" spans="14:14" s="1" customFormat="1" x14ac:dyDescent="0.2">
      <c r="N136" s="2"/>
    </row>
    <row r="137" spans="14:14" s="1" customFormat="1" x14ac:dyDescent="0.2">
      <c r="N137" s="2"/>
    </row>
    <row r="138" spans="14:14" s="1" customFormat="1" x14ac:dyDescent="0.2">
      <c r="N138" s="2"/>
    </row>
    <row r="139" spans="14:14" s="1" customFormat="1" x14ac:dyDescent="0.2">
      <c r="N139" s="2"/>
    </row>
    <row r="140" spans="14:14" s="1" customFormat="1" x14ac:dyDescent="0.2">
      <c r="N140" s="2"/>
    </row>
    <row r="141" spans="14:14" s="1" customFormat="1" x14ac:dyDescent="0.2">
      <c r="N141" s="2"/>
    </row>
    <row r="142" spans="14:14" s="1" customFormat="1" x14ac:dyDescent="0.2">
      <c r="N142" s="2"/>
    </row>
    <row r="143" spans="14:14" s="1" customFormat="1" x14ac:dyDescent="0.2">
      <c r="N143" s="2"/>
    </row>
    <row r="144" spans="14:14" s="1" customFormat="1" x14ac:dyDescent="0.2">
      <c r="N144" s="2"/>
    </row>
    <row r="145" spans="14:14" s="1" customFormat="1" x14ac:dyDescent="0.2">
      <c r="N145" s="2"/>
    </row>
    <row r="146" spans="14:14" s="1" customFormat="1" x14ac:dyDescent="0.2">
      <c r="N146" s="2"/>
    </row>
    <row r="147" spans="14:14" s="1" customFormat="1" x14ac:dyDescent="0.2">
      <c r="N147" s="2"/>
    </row>
    <row r="148" spans="14:14" s="1" customFormat="1" x14ac:dyDescent="0.2">
      <c r="N148" s="2"/>
    </row>
    <row r="149" spans="14:14" s="1" customFormat="1" x14ac:dyDescent="0.2">
      <c r="N149" s="2"/>
    </row>
    <row r="150" spans="14:14" s="1" customFormat="1" x14ac:dyDescent="0.2">
      <c r="N150" s="2"/>
    </row>
    <row r="151" spans="14:14" s="1" customFormat="1" x14ac:dyDescent="0.2">
      <c r="N151" s="2"/>
    </row>
    <row r="152" spans="14:14" s="1" customFormat="1" x14ac:dyDescent="0.2">
      <c r="N152" s="2"/>
    </row>
    <row r="153" spans="14:14" s="1" customFormat="1" x14ac:dyDescent="0.2">
      <c r="N153" s="2"/>
    </row>
    <row r="154" spans="14:14" s="1" customFormat="1" x14ac:dyDescent="0.2">
      <c r="N154" s="2"/>
    </row>
    <row r="155" spans="14:14" s="1" customFormat="1" x14ac:dyDescent="0.2">
      <c r="N155" s="2"/>
    </row>
    <row r="156" spans="14:14" s="1" customFormat="1" x14ac:dyDescent="0.2">
      <c r="N156" s="2"/>
    </row>
    <row r="157" spans="14:14" s="1" customFormat="1" x14ac:dyDescent="0.2">
      <c r="N157" s="2"/>
    </row>
    <row r="158" spans="14:14" s="1" customFormat="1" x14ac:dyDescent="0.2">
      <c r="N158" s="2"/>
    </row>
    <row r="159" spans="14:14" s="1" customFormat="1" x14ac:dyDescent="0.2">
      <c r="N159" s="2"/>
    </row>
    <row r="160" spans="14:14" s="1" customFormat="1" x14ac:dyDescent="0.2">
      <c r="N160" s="2"/>
    </row>
    <row r="161" spans="14:14" s="1" customFormat="1" x14ac:dyDescent="0.2">
      <c r="N161" s="2"/>
    </row>
    <row r="162" spans="14:14" s="1" customFormat="1" x14ac:dyDescent="0.2">
      <c r="N162" s="2"/>
    </row>
    <row r="163" spans="14:14" s="1" customFormat="1" x14ac:dyDescent="0.2">
      <c r="N163" s="2"/>
    </row>
    <row r="164" spans="14:14" s="1" customFormat="1" x14ac:dyDescent="0.2">
      <c r="N164" s="2"/>
    </row>
    <row r="165" spans="14:14" s="1" customFormat="1" x14ac:dyDescent="0.2">
      <c r="N165" s="2"/>
    </row>
    <row r="166" spans="14:14" s="1" customFormat="1" x14ac:dyDescent="0.2">
      <c r="N166" s="2"/>
    </row>
    <row r="167" spans="14:14" s="1" customFormat="1" x14ac:dyDescent="0.2">
      <c r="N167" s="2"/>
    </row>
    <row r="168" spans="14:14" s="1" customFormat="1" x14ac:dyDescent="0.2">
      <c r="N168" s="2"/>
    </row>
    <row r="169" spans="14:14" s="1" customFormat="1" x14ac:dyDescent="0.2">
      <c r="N169" s="2"/>
    </row>
    <row r="170" spans="14:14" s="1" customFormat="1" x14ac:dyDescent="0.2">
      <c r="N170" s="2"/>
    </row>
    <row r="171" spans="14:14" s="1" customFormat="1" x14ac:dyDescent="0.2">
      <c r="N171" s="2"/>
    </row>
    <row r="172" spans="14:14" s="1" customFormat="1" x14ac:dyDescent="0.2">
      <c r="N172" s="2"/>
    </row>
    <row r="173" spans="14:14" s="1" customFormat="1" x14ac:dyDescent="0.2">
      <c r="N173" s="2"/>
    </row>
    <row r="174" spans="14:14" s="1" customFormat="1" x14ac:dyDescent="0.2">
      <c r="N174" s="2"/>
    </row>
    <row r="175" spans="14:14" s="1" customFormat="1" x14ac:dyDescent="0.2">
      <c r="N175" s="2"/>
    </row>
    <row r="176" spans="14:14" s="1" customFormat="1" x14ac:dyDescent="0.2">
      <c r="N176" s="2"/>
    </row>
    <row r="177" spans="14:14" s="1" customFormat="1" x14ac:dyDescent="0.2">
      <c r="N177" s="2"/>
    </row>
    <row r="178" spans="14:14" s="1" customFormat="1" x14ac:dyDescent="0.2">
      <c r="N178" s="2"/>
    </row>
    <row r="179" spans="14:14" s="1" customFormat="1" x14ac:dyDescent="0.2">
      <c r="N179" s="2"/>
    </row>
    <row r="180" spans="14:14" s="1" customFormat="1" x14ac:dyDescent="0.2">
      <c r="N180" s="2"/>
    </row>
    <row r="181" spans="14:14" s="1" customFormat="1" x14ac:dyDescent="0.2">
      <c r="N181" s="2"/>
    </row>
    <row r="182" spans="14:14" s="1" customFormat="1" x14ac:dyDescent="0.2">
      <c r="N182" s="2"/>
    </row>
    <row r="183" spans="14:14" s="1" customFormat="1" x14ac:dyDescent="0.2">
      <c r="N183" s="2"/>
    </row>
    <row r="184" spans="14:14" s="1" customFormat="1" x14ac:dyDescent="0.2">
      <c r="N184" s="2"/>
    </row>
    <row r="185" spans="14:14" s="1" customFormat="1" x14ac:dyDescent="0.2">
      <c r="N185" s="2"/>
    </row>
    <row r="186" spans="14:14" s="1" customFormat="1" x14ac:dyDescent="0.2">
      <c r="N186" s="2"/>
    </row>
    <row r="187" spans="14:14" s="1" customFormat="1" x14ac:dyDescent="0.2">
      <c r="N187" s="2"/>
    </row>
    <row r="188" spans="14:14" s="1" customFormat="1" x14ac:dyDescent="0.2">
      <c r="N188" s="2"/>
    </row>
  </sheetData>
  <mergeCells count="132">
    <mergeCell ref="N74:N75"/>
    <mergeCell ref="A63:A65"/>
    <mergeCell ref="A13:A15"/>
    <mergeCell ref="B13:B15"/>
    <mergeCell ref="C13:C14"/>
    <mergeCell ref="D13:D14"/>
    <mergeCell ref="E13:E14"/>
    <mergeCell ref="H13:H14"/>
    <mergeCell ref="L13:L14"/>
    <mergeCell ref="J26:J28"/>
    <mergeCell ref="A16:A18"/>
    <mergeCell ref="K47:K48"/>
    <mergeCell ref="L47:L48"/>
    <mergeCell ref="E70:F70"/>
    <mergeCell ref="G63:H63"/>
    <mergeCell ref="D26:D29"/>
    <mergeCell ref="E26:E29"/>
    <mergeCell ref="B47:B52"/>
    <mergeCell ref="M61:M62"/>
    <mergeCell ref="N61:N62"/>
    <mergeCell ref="C47:C48"/>
    <mergeCell ref="K7:K8"/>
    <mergeCell ref="L7:L8"/>
    <mergeCell ref="B19:B20"/>
    <mergeCell ref="B9:B12"/>
    <mergeCell ref="B16:B18"/>
    <mergeCell ref="L49:L52"/>
    <mergeCell ref="D47:D48"/>
    <mergeCell ref="E47:E48"/>
    <mergeCell ref="H47:H48"/>
    <mergeCell ref="E9:E10"/>
    <mergeCell ref="H9:H10"/>
    <mergeCell ref="H7:H8"/>
    <mergeCell ref="C61:C62"/>
    <mergeCell ref="D61:D62"/>
    <mergeCell ref="C9:C10"/>
    <mergeCell ref="D9:D10"/>
    <mergeCell ref="K9:K12"/>
    <mergeCell ref="L9:L10"/>
    <mergeCell ref="C11:C12"/>
    <mergeCell ref="D11:D12"/>
    <mergeCell ref="E11:E12"/>
    <mergeCell ref="K61:K62"/>
    <mergeCell ref="L61:L62"/>
    <mergeCell ref="I26:I28"/>
    <mergeCell ref="C49:C52"/>
    <mergeCell ref="C67:C68"/>
    <mergeCell ref="C74:C75"/>
    <mergeCell ref="D74:D75"/>
    <mergeCell ref="E74:E75"/>
    <mergeCell ref="G69:H69"/>
    <mergeCell ref="G70:H70"/>
    <mergeCell ref="E63:F63"/>
    <mergeCell ref="E64:F64"/>
    <mergeCell ref="E65:F65"/>
    <mergeCell ref="E66:F66"/>
    <mergeCell ref="E67:F67"/>
    <mergeCell ref="E68:F68"/>
    <mergeCell ref="E69:F69"/>
    <mergeCell ref="G64:H64"/>
    <mergeCell ref="G65:H65"/>
    <mergeCell ref="C24:C30"/>
    <mergeCell ref="B77:B78"/>
    <mergeCell ref="G66:H66"/>
    <mergeCell ref="G67:H67"/>
    <mergeCell ref="G68:H68"/>
    <mergeCell ref="F79:G79"/>
    <mergeCell ref="F74:G75"/>
    <mergeCell ref="F77:G77"/>
    <mergeCell ref="C77:C78"/>
    <mergeCell ref="D77:D78"/>
    <mergeCell ref="E77:E78"/>
    <mergeCell ref="F78:G78"/>
    <mergeCell ref="A1:N1"/>
    <mergeCell ref="A3:N3"/>
    <mergeCell ref="A19:A54"/>
    <mergeCell ref="C35:C37"/>
    <mergeCell ref="L35:L37"/>
    <mergeCell ref="B36:B37"/>
    <mergeCell ref="C38:C39"/>
    <mergeCell ref="L38:L39"/>
    <mergeCell ref="B24:B30"/>
    <mergeCell ref="L24:L30"/>
    <mergeCell ref="K26:K29"/>
    <mergeCell ref="G7:G8"/>
    <mergeCell ref="N7:N8"/>
    <mergeCell ref="A9:A12"/>
    <mergeCell ref="H11:H12"/>
    <mergeCell ref="L11:L12"/>
    <mergeCell ref="M7:M8"/>
    <mergeCell ref="A7:A8"/>
    <mergeCell ref="B7:B8"/>
    <mergeCell ref="C7:C8"/>
    <mergeCell ref="D7:D8"/>
    <mergeCell ref="E7:E8"/>
    <mergeCell ref="F7:F8"/>
    <mergeCell ref="B31:B33"/>
    <mergeCell ref="B38:B41"/>
    <mergeCell ref="C44:C45"/>
    <mergeCell ref="L44:L45"/>
    <mergeCell ref="B44:B45"/>
    <mergeCell ref="H25:H28"/>
    <mergeCell ref="C40:C41"/>
    <mergeCell ref="A2:N2"/>
    <mergeCell ref="A5:N5"/>
    <mergeCell ref="M26:M28"/>
    <mergeCell ref="N26:N28"/>
    <mergeCell ref="G26:G28"/>
    <mergeCell ref="K74:L75"/>
    <mergeCell ref="K76:L76"/>
    <mergeCell ref="K77:L77"/>
    <mergeCell ref="K78:L78"/>
    <mergeCell ref="K79:L79"/>
    <mergeCell ref="M74:M75"/>
    <mergeCell ref="L67:L68"/>
    <mergeCell ref="P9:P10"/>
    <mergeCell ref="P11:P12"/>
    <mergeCell ref="O9:O10"/>
    <mergeCell ref="O11:O12"/>
    <mergeCell ref="A59:O59"/>
    <mergeCell ref="A72:L72"/>
    <mergeCell ref="H74:H75"/>
    <mergeCell ref="B63:B70"/>
    <mergeCell ref="A67:A68"/>
    <mergeCell ref="A61:A62"/>
    <mergeCell ref="B61:B62"/>
    <mergeCell ref="E61:F62"/>
    <mergeCell ref="G61:H62"/>
    <mergeCell ref="F76:G76"/>
    <mergeCell ref="A74:A75"/>
    <mergeCell ref="B74:B75"/>
    <mergeCell ref="A76:A79"/>
  </mergeCells>
  <conditionalFormatting sqref="O57:O58 O60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{897BE222-7573-4DFD-858B-6837E278760E}</x14:id>
        </ext>
      </extLst>
    </cfRule>
  </conditionalFormatting>
  <conditionalFormatting sqref="M44:M4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{8B5F01D5-B0C7-4E74-A61F-AD61E88BB975}</x14:id>
        </ext>
      </extLst>
    </cfRule>
  </conditionalFormatting>
  <conditionalFormatting sqref="N44:N45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{5DB9D9D2-26E9-42CB-902C-400A83B6BAC0}</x14:id>
        </ext>
      </extLst>
    </cfRule>
  </conditionalFormatting>
  <conditionalFormatting sqref="M9:M43 M46:M54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{8C1DDDF7-8B87-4410-AF7B-3289A1B26905}</x14:id>
        </ext>
      </extLst>
    </cfRule>
  </conditionalFormatting>
  <conditionalFormatting sqref="N9:N43 N46:N54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{510A3996-7B52-4471-9692-3AB47135B46D}</x14:id>
        </ext>
      </extLst>
    </cfRule>
  </conditionalFormatting>
  <conditionalFormatting sqref="N76:N7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{2B812B49-6F9C-4E6F-A641-E8B866AE265C}</x14:id>
        </ext>
      </extLst>
    </cfRule>
  </conditionalFormatting>
  <conditionalFormatting sqref="M63:N7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{92F94263-C207-4849-A341-3D95E9E66EDD}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7BE222-7573-4DFD-858B-6837E27876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O57:O58 O60</xm:sqref>
        </x14:conditionalFormatting>
        <x14:conditionalFormatting xmlns:xm="http://schemas.microsoft.com/office/excel/2006/main">
          <x14:cfRule type="dataBar" id="{8B5F01D5-B0C7-4E74-A61F-AD61E88BB9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M44:M45</xm:sqref>
        </x14:conditionalFormatting>
        <x14:conditionalFormatting xmlns:xm="http://schemas.microsoft.com/office/excel/2006/main">
          <x14:cfRule type="dataBar" id="{5DB9D9D2-26E9-42CB-902C-400A83B6BA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N44:N45</xm:sqref>
        </x14:conditionalFormatting>
        <x14:conditionalFormatting xmlns:xm="http://schemas.microsoft.com/office/excel/2006/main">
          <x14:cfRule type="dataBar" id="{8C1DDDF7-8B87-4410-AF7B-3289A1B269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M9:M43 M46:M54</xm:sqref>
        </x14:conditionalFormatting>
        <x14:conditionalFormatting xmlns:xm="http://schemas.microsoft.com/office/excel/2006/main">
          <x14:cfRule type="dataBar" id="{510A3996-7B52-4471-9692-3AB47135B46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N9:N43 N46:N54</xm:sqref>
        </x14:conditionalFormatting>
        <x14:conditionalFormatting xmlns:xm="http://schemas.microsoft.com/office/excel/2006/main">
          <x14:cfRule type="dataBar" id="{2B812B49-6F9C-4E6F-A641-E8B866AE26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N76:N79</xm:sqref>
        </x14:conditionalFormatting>
        <x14:conditionalFormatting xmlns:xm="http://schemas.microsoft.com/office/excel/2006/main">
          <x14:cfRule type="dataBar" id="{92F94263-C207-4849-A341-3D95E9E66E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M63:N70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Casas Cardozo</dc:creator>
  <cp:lastModifiedBy>Angelica Sanchez Cuadros</cp:lastModifiedBy>
  <cp:lastPrinted>2019-08-22T14:18:25Z</cp:lastPrinted>
  <dcterms:created xsi:type="dcterms:W3CDTF">2019-08-22T13:47:11Z</dcterms:created>
  <dcterms:modified xsi:type="dcterms:W3CDTF">2019-09-03T20:56:03Z</dcterms:modified>
</cp:coreProperties>
</file>