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0545" tabRatio="557"/>
  </bookViews>
  <sheets>
    <sheet name="Hoja1" sheetId="1" r:id="rId1"/>
  </sheets>
  <definedNames>
    <definedName name="_xlnm._FilterDatabase" localSheetId="0" hidden="1">Hoja1!$G$7:$Q$54</definedName>
    <definedName name="_xlnm.Print_Titles" localSheetId="0">Hoja1!$7:$8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9" i="1" l="1"/>
  <c r="L78" i="1"/>
  <c r="L77" i="1"/>
  <c r="L76" i="1"/>
  <c r="P77" i="1"/>
  <c r="P78" i="1"/>
  <c r="P79" i="1"/>
  <c r="P76" i="1"/>
  <c r="P64" i="1"/>
  <c r="P65" i="1"/>
  <c r="P66" i="1"/>
  <c r="P67" i="1"/>
  <c r="P68" i="1"/>
  <c r="P69" i="1"/>
  <c r="P70" i="1"/>
  <c r="P63" i="1"/>
  <c r="P26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9" i="1"/>
  <c r="N9" i="1"/>
  <c r="L9" i="1"/>
  <c r="N48" i="1" l="1"/>
  <c r="N47" i="1"/>
  <c r="L48" i="1"/>
  <c r="L47" i="1"/>
  <c r="N45" i="1"/>
  <c r="L45" i="1"/>
  <c r="N44" i="1"/>
  <c r="L44" i="1"/>
  <c r="N25" i="1" l="1"/>
  <c r="L25" i="1"/>
  <c r="N24" i="1"/>
  <c r="L24" i="1"/>
  <c r="N39" i="1"/>
  <c r="L39" i="1"/>
  <c r="N79" i="1" l="1"/>
  <c r="N78" i="1"/>
  <c r="N77" i="1"/>
  <c r="N76" i="1"/>
  <c r="N18" i="1" l="1"/>
  <c r="N17" i="1"/>
  <c r="N16" i="1"/>
  <c r="N12" i="1"/>
  <c r="N11" i="1"/>
  <c r="N10" i="1"/>
  <c r="N23" i="1"/>
  <c r="N20" i="1"/>
  <c r="N19" i="1"/>
  <c r="N53" i="1"/>
  <c r="N54" i="1"/>
  <c r="N46" i="1"/>
  <c r="N52" i="1"/>
  <c r="N51" i="1"/>
  <c r="N50" i="1"/>
  <c r="N49" i="1"/>
  <c r="N43" i="1"/>
  <c r="N30" i="1"/>
  <c r="N29" i="1"/>
  <c r="N26" i="1"/>
  <c r="N31" i="1"/>
  <c r="N32" i="1"/>
  <c r="N42" i="1"/>
  <c r="N38" i="1"/>
  <c r="N37" i="1"/>
  <c r="N36" i="1"/>
  <c r="N35" i="1"/>
  <c r="N34" i="1"/>
  <c r="N41" i="1"/>
  <c r="N40" i="1"/>
  <c r="N33" i="1"/>
  <c r="N22" i="1"/>
  <c r="N21" i="1"/>
  <c r="N15" i="1"/>
  <c r="N14" i="1"/>
  <c r="N13" i="1"/>
  <c r="N70" i="1"/>
  <c r="N69" i="1"/>
  <c r="N68" i="1"/>
  <c r="N67" i="1"/>
  <c r="N66" i="1"/>
  <c r="N65" i="1"/>
  <c r="N64" i="1"/>
  <c r="N63" i="1"/>
  <c r="L70" i="1"/>
  <c r="L69" i="1"/>
  <c r="L68" i="1"/>
  <c r="L67" i="1"/>
  <c r="L66" i="1"/>
  <c r="L65" i="1"/>
  <c r="L64" i="1"/>
  <c r="L63" i="1"/>
  <c r="L18" i="1"/>
  <c r="L17" i="1"/>
  <c r="L16" i="1"/>
  <c r="L12" i="1"/>
  <c r="L11" i="1"/>
  <c r="L10" i="1"/>
  <c r="L23" i="1"/>
  <c r="L20" i="1"/>
  <c r="L19" i="1"/>
  <c r="L53" i="1"/>
  <c r="L54" i="1"/>
  <c r="L46" i="1"/>
  <c r="L52" i="1"/>
  <c r="L51" i="1"/>
  <c r="L50" i="1"/>
  <c r="L49" i="1"/>
  <c r="L43" i="1"/>
  <c r="L30" i="1"/>
  <c r="L29" i="1"/>
  <c r="L26" i="1"/>
  <c r="L31" i="1"/>
  <c r="L32" i="1"/>
  <c r="L42" i="1"/>
  <c r="L38" i="1"/>
  <c r="L37" i="1"/>
  <c r="L36" i="1"/>
  <c r="L35" i="1"/>
  <c r="L34" i="1"/>
  <c r="L41" i="1"/>
  <c r="L40" i="1"/>
  <c r="L33" i="1"/>
  <c r="L22" i="1"/>
  <c r="L21" i="1"/>
  <c r="L15" i="1"/>
  <c r="L14" i="1"/>
  <c r="L13" i="1"/>
  <c r="J47" i="1" l="1"/>
  <c r="J13" i="1"/>
</calcChain>
</file>

<file path=xl/sharedStrings.xml><?xml version="1.0" encoding="utf-8"?>
<sst xmlns="http://schemas.openxmlformats.org/spreadsheetml/2006/main" count="283" uniqueCount="188">
  <si>
    <t>Objetivo</t>
  </si>
  <si>
    <t>Estrategias</t>
  </si>
  <si>
    <t>Producto</t>
  </si>
  <si>
    <t>Unidad de Medida</t>
  </si>
  <si>
    <t>Indicador</t>
  </si>
  <si>
    <t>Subproducto</t>
  </si>
  <si>
    <t>Meta 2019</t>
  </si>
  <si>
    <t>Total Meta</t>
  </si>
  <si>
    <t>Responsable</t>
  </si>
  <si>
    <t>Presupuesto</t>
  </si>
  <si>
    <t>Fomentar Prácticas adecuadas en la producción primaria</t>
  </si>
  <si>
    <t>Fortalecer el Sistema de Inocuidad de los Alimentos de Origen Agropecuario</t>
  </si>
  <si>
    <t>Servicio de certificación en Buenas Prácticas Agropecuarias</t>
  </si>
  <si>
    <t>Número de certificados</t>
  </si>
  <si>
    <t xml:space="preserve">Certificado de Buenas Prácticas expedidos </t>
  </si>
  <si>
    <t>Buenas Practicas Pecuarias</t>
  </si>
  <si>
    <t>Buenas Practicas Agricolas</t>
  </si>
  <si>
    <t>Servicio de autorizaciones sanitarias y de inocuidad</t>
  </si>
  <si>
    <t>Número de predios autorizados</t>
  </si>
  <si>
    <t>Predios con autorización sanitaria y de inocuidad expedidas</t>
  </si>
  <si>
    <t>Subgerencia de Protección Animal</t>
  </si>
  <si>
    <t>Fortalecer la  prevención, inspección, vigilancia y control de plagas y enfermedades</t>
  </si>
  <si>
    <t>Mitigar los riesgos asociados a la producción agropecuaria como contribución al logro de productos inocuos y bioseguros.</t>
  </si>
  <si>
    <t xml:space="preserve">Servicio de certificación en normas de Buenas Prácticas de Manufactura - BPM </t>
  </si>
  <si>
    <t>Número de empresas</t>
  </si>
  <si>
    <t>Empresas certificadas en Buenas Prácticas de Manufactura - BPM</t>
  </si>
  <si>
    <t>Mantener  y mejorar el estatus sanitario y fitosanitario.</t>
  </si>
  <si>
    <t>Servicio de control a la movilización de animales</t>
  </si>
  <si>
    <t>Número de guías de movilización</t>
  </si>
  <si>
    <t>Guías de movilización expedidas</t>
  </si>
  <si>
    <t>Servicio de certificaciones sanitarias</t>
  </si>
  <si>
    <t>Certificados de predios o compartimentos expedidos</t>
  </si>
  <si>
    <t>Servicio de Vigilancia Epidemiológica Veterinaria</t>
  </si>
  <si>
    <t>Número de Boletines</t>
  </si>
  <si>
    <t>Boletines epidemiológicos publicados</t>
  </si>
  <si>
    <t>Estudios de prevalencia o ausencia</t>
  </si>
  <si>
    <t>Disminuir y preveer los riesgos asociados al uso de insumos agropecuarios como contribución al logro de los productos inocuos y bioseguros</t>
  </si>
  <si>
    <t>Servicio de Registro de empresas productoras, importadoras y comercializadoras de insumos veterinarios</t>
  </si>
  <si>
    <t>Número de empresas productoras, comercializadoras e importadoras</t>
  </si>
  <si>
    <t>Empresas productoras, comercializadoras e importadoras vigiladas</t>
  </si>
  <si>
    <t>Servicio de Registro, inspección, vigilancia y control, y uso seguro de insumos veterinarios</t>
  </si>
  <si>
    <t xml:space="preserve">Número de licencias </t>
  </si>
  <si>
    <t xml:space="preserve">Licencias expedidas </t>
  </si>
  <si>
    <t>Licencias Modificadas</t>
  </si>
  <si>
    <t>Planes nacionales subsectoriales de vigilancia y control ejecutados en la producción primaria</t>
  </si>
  <si>
    <t>Mantener  y mejorar el estatus sanitario y fitosanitario.</t>
  </si>
  <si>
    <t>Servicio de prevención y control de enfermedades</t>
  </si>
  <si>
    <t>Número de Focos</t>
  </si>
  <si>
    <t>Focos de enfermedades animales controlados</t>
  </si>
  <si>
    <t>Zonas libres de enfermedades animales declaradas</t>
  </si>
  <si>
    <t>Fortalecer los procesos y  productos  para el cumplimiento de la misión y el aumento de la satisfacción de los usuarios.</t>
  </si>
  <si>
    <t xml:space="preserve">Servicio de autorización de organismos de inspección </t>
  </si>
  <si>
    <t>Número de Organismos de Inspección</t>
  </si>
  <si>
    <t>Organismos Autorizados de inspección</t>
  </si>
  <si>
    <t>Servicios de vacunación para especies animales de interés agropecuario</t>
  </si>
  <si>
    <t>Número de animales</t>
  </si>
  <si>
    <t>Animales vacunados</t>
  </si>
  <si>
    <t xml:space="preserve">Servicio de trazabilidad animal implementados </t>
  </si>
  <si>
    <t>Número de subsistemas</t>
  </si>
  <si>
    <t>Subsistemas implementados</t>
  </si>
  <si>
    <t>Fortalecimiento del Sistema de inocuidad de los Alimentos de Origen Agropecuario.</t>
  </si>
  <si>
    <t>Servicio de registro a productores y predios agropecuarios</t>
  </si>
  <si>
    <t>Número de productores</t>
  </si>
  <si>
    <t>Número</t>
  </si>
  <si>
    <t>Predios agropecuarios registrados</t>
  </si>
  <si>
    <t>Predios registrados de vegetales en fresco. Epidemiología</t>
  </si>
  <si>
    <t>Predios ornamentales registrados. Sanidad Vegetal</t>
  </si>
  <si>
    <t>Predios de palma de aceite registrados. Sanidad Vegetal</t>
  </si>
  <si>
    <t>Predios agropecuarios inscritos</t>
  </si>
  <si>
    <t>Servicio de inspección, vigilancia y control en la producción y comercialización y uso de semillas e insumos agrícolas</t>
  </si>
  <si>
    <t>Número de establecimientos</t>
  </si>
  <si>
    <t>Establecimientos Vigilados</t>
  </si>
  <si>
    <t>Subgerencia de Protección Vegetal</t>
  </si>
  <si>
    <t>Servicio de prevención y control de plagas</t>
  </si>
  <si>
    <t>Número de focos</t>
  </si>
  <si>
    <t>Focos de plagas controlados</t>
  </si>
  <si>
    <t>Áreas libres de plagas declaradas</t>
  </si>
  <si>
    <t>Áreas de baja prevalencia de plagas</t>
  </si>
  <si>
    <t>Predios libres de plagas certificados</t>
  </si>
  <si>
    <t>Servicio de vigilancia Epidemiológica Fitosanitaria</t>
  </si>
  <si>
    <t xml:space="preserve">Número de Registros </t>
  </si>
  <si>
    <t>Registro de la identificación de Plagas Presentes</t>
  </si>
  <si>
    <t>Redes de vigilancia fitosanitaria atendidas</t>
  </si>
  <si>
    <t>Servicio de registro para la producción y comercialización de insumos agrícolas</t>
  </si>
  <si>
    <t>Número de registros</t>
  </si>
  <si>
    <t>Registros expedidos para la producción y comercialización</t>
  </si>
  <si>
    <t>Subgerencia de Protección Vegetal (DT de Inocuidad e Insumos Agrícolas)</t>
  </si>
  <si>
    <t>Servicio de autorización del uso para Organismos vivos modificados (OVM)</t>
  </si>
  <si>
    <t>Número de Autorizaciones de uso</t>
  </si>
  <si>
    <t>Autorizaciones de uso otorgadas</t>
  </si>
  <si>
    <t>Subgerencia de Protección Vegetal (DT de semillas)</t>
  </si>
  <si>
    <t>Servicio de Registro de variedades vegetales protegidas</t>
  </si>
  <si>
    <t>Registros otorgados para variedades vegetales protegidas</t>
  </si>
  <si>
    <t>Mantener  y mejorar el estatus sanitario y fitosanitario</t>
  </si>
  <si>
    <t>Servicio de control a la movilización de material vegetal y forestales.</t>
  </si>
  <si>
    <t>Número de licencias de movilización</t>
  </si>
  <si>
    <t>Licencias de movilización expedidas</t>
  </si>
  <si>
    <t>Número de licencias de movilización Sanidad Vegetal</t>
  </si>
  <si>
    <t>Número de licencias de movilización Epidemiología</t>
  </si>
  <si>
    <t>Gestionar, lograr y mantener la admisibilidad sanitaria, contribuyendo al acceso a los mercados de interés.</t>
  </si>
  <si>
    <t>Documentos Normativos</t>
  </si>
  <si>
    <t>Número de Documentos</t>
  </si>
  <si>
    <t>Documentos normativos elaborados</t>
  </si>
  <si>
    <t>Subgerencia de Regulación Sanitaria y Fitosanitaria</t>
  </si>
  <si>
    <t xml:space="preserve">Documentos de lineamientos Técnicos </t>
  </si>
  <si>
    <t>Documentos Técnicos elaborados</t>
  </si>
  <si>
    <t>Fortalecimiento de la gestión de información</t>
  </si>
  <si>
    <t>Servicio de divulgación del riesgo sanitario y fitosanitario</t>
  </si>
  <si>
    <t>Número de planes de comunicación</t>
  </si>
  <si>
    <t>Plan de comunicación de riesgos sanitarios y fitosanitarios implementado</t>
  </si>
  <si>
    <t xml:space="preserve">Oficina Asesora de Comunicaciones </t>
  </si>
  <si>
    <t>Fortalecer la capacidad en la prevención del ingreso y salida de enfermedades y plagas</t>
  </si>
  <si>
    <t>Servicio De Control y Certificación a Las Importaciones De Productos Agropecuarios</t>
  </si>
  <si>
    <t>Número de Cargamentos</t>
  </si>
  <si>
    <t>Cargamentos inspeccionados</t>
  </si>
  <si>
    <t>Cargamentos agrícolas inspeccionados</t>
  </si>
  <si>
    <t>Subgerencia de Protección Fronteriza</t>
  </si>
  <si>
    <t>Cargamentos pecuarios inspeccionados</t>
  </si>
  <si>
    <t>Servicio De Control y Certificación a Las Exportaciones De Productos Agropecuarios</t>
  </si>
  <si>
    <t>Numero de Cargamentos</t>
  </si>
  <si>
    <t>Exportaciones agropecuarias certificadas</t>
  </si>
  <si>
    <t>Cargamentos agrícolas certificados</t>
  </si>
  <si>
    <t>Cargamentos pecuarios certificados</t>
  </si>
  <si>
    <t>Mejorar la capacidad de respuesta y oportunidad del análisis y diagnóstico sanitario y fitosanitario</t>
  </si>
  <si>
    <t>Servicio de análisis y diagnóstico sanitario, fitosanitario e inocuidad</t>
  </si>
  <si>
    <t>Número de análisis y diagnósticos</t>
  </si>
  <si>
    <t>Análisis y diagnósticos realizados</t>
  </si>
  <si>
    <t>Subgerencia de Análisis y Diagnostico</t>
  </si>
  <si>
    <t>Servicio de registro a laboratorios externos</t>
  </si>
  <si>
    <t>Número de laboratorios</t>
  </si>
  <si>
    <t>Laboratorios externos Registrados</t>
  </si>
  <si>
    <t>Servicio de Autorización  a laboratorios externos</t>
  </si>
  <si>
    <t>Laboratorios externos autorizados</t>
  </si>
  <si>
    <t>Predios forestales registrados Epidemiología</t>
  </si>
  <si>
    <t xml:space="preserve">PROYECTO:  MEJORAMIENTO Y FORTALECIMIENTO DE LA CAPACIDAD DE GESTIÓN DEL ICA A NIVEL NACIONAL  </t>
  </si>
  <si>
    <t>Medido a través de</t>
  </si>
  <si>
    <t xml:space="preserve">Aumentar los servicios de tecnologías de información </t>
  </si>
  <si>
    <t>Fortalecer la gestión institucional.</t>
  </si>
  <si>
    <t>Servicios de información actualizados</t>
  </si>
  <si>
    <t>Número de Sistemas de información</t>
  </si>
  <si>
    <t>Sistemas de información actualizados</t>
  </si>
  <si>
    <t>Oficina de Tecnologías de la Información</t>
  </si>
  <si>
    <t>Servicios de información implementados</t>
  </si>
  <si>
    <t>Sistemas de información implementados</t>
  </si>
  <si>
    <t>Servicios Tecnológicos</t>
  </si>
  <si>
    <t>Porcentaje de capacidad</t>
  </si>
  <si>
    <t xml:space="preserve">Índice de capacidad en la prestación de servicios de tecnología  </t>
  </si>
  <si>
    <t xml:space="preserve">Mejorar las condiciones de la infraestructura física de las sedes del ICA. </t>
  </si>
  <si>
    <t>Sedes adecuadas</t>
  </si>
  <si>
    <t>Número de sedes</t>
  </si>
  <si>
    <t>Subgerencia Administrativa y Financiera</t>
  </si>
  <si>
    <t xml:space="preserve">Fortalecer la implementación de los sistemas de gestión. </t>
  </si>
  <si>
    <t>Servicio de Implementación Sistemas de Gestión</t>
  </si>
  <si>
    <t>Número de Sistemas</t>
  </si>
  <si>
    <t>Sistema de gestión implementado</t>
  </si>
  <si>
    <t>Oficina Asesora de Planeación</t>
  </si>
  <si>
    <t>Sistema de Gestión certificado</t>
  </si>
  <si>
    <t>Fortalecer la gestión documental de la entidad</t>
  </si>
  <si>
    <t>Servicio de Gestión Documental</t>
  </si>
  <si>
    <t>Número de sistemas</t>
  </si>
  <si>
    <t>Sistema de gestión documental implementado</t>
  </si>
  <si>
    <t>Aumentar capacidades técnicas y administrativas en el instituto</t>
  </si>
  <si>
    <t>Servicio de Educación Informal para la Gestión Administrativa</t>
  </si>
  <si>
    <t>Número de personas</t>
  </si>
  <si>
    <t>Personas capacitadas</t>
  </si>
  <si>
    <t>INDICADORES PND</t>
  </si>
  <si>
    <t>Fortalecer las capacidades de gestión de riesgos sanitarios, fitosanitarios y de inocuidad de los alimentos, con énfasis en admisibilidad sanitaria y en el aprovechamiento de mercados externos</t>
  </si>
  <si>
    <t>Nuevas admisibilidades sanitarias obtenidas</t>
  </si>
  <si>
    <t>Zonas libres y de baja prevalencia de plagas y enfermedades</t>
  </si>
  <si>
    <t xml:space="preserve">Zonas libres de enfermedades </t>
  </si>
  <si>
    <t xml:space="preserve">Subgerencias Animal </t>
  </si>
  <si>
    <t>Zonas libres y de baja prevalencia agrícolas</t>
  </si>
  <si>
    <t>Subgerencias Vegetal</t>
  </si>
  <si>
    <t>Fortalecer los procesos de seguimiento a la producción agropecuaria</t>
  </si>
  <si>
    <t>Subsistemas de trazabilidad pecuaria y agrícola implementados </t>
  </si>
  <si>
    <t>Subgerencias Animal y Vegetal y MADR</t>
  </si>
  <si>
    <t>Predios pecuarios registrados</t>
  </si>
  <si>
    <t>Productores agrícolas registrados</t>
  </si>
  <si>
    <t>Subgerencia Protección Vegetal</t>
  </si>
  <si>
    <t>PROYECTO: PREVENCIÓN Y CONTROL DE ENFERMEDADES Y PLAGAS EN ANIMALES Y VEGETALES A NIVEL NACIONAL</t>
  </si>
  <si>
    <t xml:space="preserve">PLAN  DE ACCIÓN - INSTITUTO COLOMBIANO AGROPECUARIO ICA </t>
  </si>
  <si>
    <t>Avance Primer Trimestre</t>
  </si>
  <si>
    <t>Avance Segundo Trimestre</t>
  </si>
  <si>
    <t>% Avance Primer Trimestre</t>
  </si>
  <si>
    <t>% Avance Segundo Trimestre</t>
  </si>
  <si>
    <t>% Avance Tercer Trimestre</t>
  </si>
  <si>
    <t>Avance Tercer Trimestre</t>
  </si>
  <si>
    <t>SEGUIMIENTO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</si>
</sst>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color theme="9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9"/>
      <color theme="9" tint="-0.499984740745262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ck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ck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ck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3" fillId="0" borderId="5" applyFill="0">
      <alignment vertical="center"/>
    </xf>
    <xf numFmtId="41" fontId="1" fillId="0" borderId="0" applyFont="0" applyFill="0" applyBorder="0" applyAlignment="0" applyProtection="0"/>
  </cellStyleXfs>
  <cellXfs count="165">
    <xf numFmtId="0" fontId="0" fillId="0" borderId="0" xfId="0"/>
    <xf numFmtId="0" fontId="5" fillId="2" borderId="0" xfId="0" applyFont="1" applyFill="1"/>
    <xf numFmtId="2" fontId="5" fillId="2" borderId="0" xfId="0" applyNumberFormat="1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2" fontId="5" fillId="2" borderId="0" xfId="0" applyNumberFormat="1" applyFont="1" applyFill="1" applyBorder="1"/>
    <xf numFmtId="0" fontId="5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wrapText="1"/>
    </xf>
    <xf numFmtId="42" fontId="8" fillId="2" borderId="0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42" fontId="10" fillId="0" borderId="2" xfId="1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wrapText="1"/>
    </xf>
    <xf numFmtId="9" fontId="10" fillId="0" borderId="2" xfId="2" applyFont="1" applyFill="1" applyBorder="1" applyAlignment="1">
      <alignment vertical="center"/>
    </xf>
    <xf numFmtId="9" fontId="10" fillId="0" borderId="12" xfId="2" applyFont="1" applyBorder="1" applyAlignment="1">
      <alignment horizontal="right" vertical="center"/>
    </xf>
    <xf numFmtId="9" fontId="10" fillId="2" borderId="2" xfId="2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horizontal="right" vertical="center" wrapText="1"/>
    </xf>
    <xf numFmtId="42" fontId="10" fillId="2" borderId="2" xfId="1" applyNumberFormat="1" applyFont="1" applyFill="1" applyBorder="1" applyAlignment="1">
      <alignment vertical="center" wrapText="1"/>
    </xf>
    <xf numFmtId="9" fontId="10" fillId="2" borderId="2" xfId="0" applyNumberFormat="1" applyFont="1" applyFill="1" applyBorder="1" applyAlignment="1">
      <alignment vertical="center"/>
    </xf>
    <xf numFmtId="9" fontId="10" fillId="2" borderId="2" xfId="1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42" fontId="10" fillId="0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9" fontId="10" fillId="2" borderId="2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center"/>
    </xf>
    <xf numFmtId="3" fontId="10" fillId="0" borderId="2" xfId="3" applyNumberFormat="1" applyFont="1" applyFill="1" applyBorder="1" applyAlignment="1">
      <alignment horizontal="right" vertical="center" wrapText="1"/>
    </xf>
    <xf numFmtId="9" fontId="10" fillId="0" borderId="2" xfId="2" applyFont="1" applyBorder="1" applyAlignment="1">
      <alignment vertical="center"/>
    </xf>
    <xf numFmtId="9" fontId="10" fillId="0" borderId="2" xfId="2" applyFont="1" applyFill="1" applyBorder="1" applyAlignment="1">
      <alignment horizontal="right" vertical="center"/>
    </xf>
    <xf numFmtId="9" fontId="10" fillId="0" borderId="2" xfId="2" applyFont="1" applyBorder="1" applyAlignment="1">
      <alignment horizontal="right" vertical="center"/>
    </xf>
    <xf numFmtId="0" fontId="12" fillId="2" borderId="0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3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3" applyFont="1" applyFill="1" applyBorder="1" applyAlignment="1">
      <alignment vertical="center" wrapText="1"/>
    </xf>
    <xf numFmtId="3" fontId="10" fillId="0" borderId="3" xfId="3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vertical="center"/>
    </xf>
    <xf numFmtId="9" fontId="10" fillId="0" borderId="3" xfId="2" applyFont="1" applyFill="1" applyBorder="1" applyAlignment="1">
      <alignment vertical="center"/>
    </xf>
    <xf numFmtId="9" fontId="10" fillId="0" borderId="3" xfId="2" applyFont="1" applyBorder="1" applyAlignment="1">
      <alignment vertical="center"/>
    </xf>
    <xf numFmtId="0" fontId="9" fillId="3" borderId="22" xfId="0" applyFont="1" applyFill="1" applyBorder="1" applyAlignment="1">
      <alignment horizontal="center" vertical="center" wrapText="1"/>
    </xf>
    <xf numFmtId="9" fontId="10" fillId="2" borderId="9" xfId="2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42" fontId="10" fillId="0" borderId="11" xfId="1" applyNumberFormat="1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9" fontId="10" fillId="0" borderId="11" xfId="2" applyFont="1" applyFill="1" applyBorder="1" applyAlignment="1">
      <alignment horizontal="right" vertical="center"/>
    </xf>
    <xf numFmtId="1" fontId="10" fillId="0" borderId="11" xfId="1" applyNumberFormat="1" applyFont="1" applyFill="1" applyBorder="1" applyAlignment="1">
      <alignment horizontal="right" vertical="center" wrapText="1"/>
    </xf>
    <xf numFmtId="164" fontId="10" fillId="0" borderId="11" xfId="2" applyNumberFormat="1" applyFont="1" applyFill="1" applyBorder="1" applyAlignment="1">
      <alignment horizontal="right" vertical="center"/>
    </xf>
    <xf numFmtId="9" fontId="10" fillId="2" borderId="12" xfId="2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/>
    </xf>
    <xf numFmtId="42" fontId="10" fillId="2" borderId="3" xfId="1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1" fontId="10" fillId="2" borderId="3" xfId="1" applyNumberFormat="1" applyFont="1" applyFill="1" applyBorder="1" applyAlignment="1">
      <alignment horizontal="right" vertical="center" wrapText="1"/>
    </xf>
    <xf numFmtId="9" fontId="10" fillId="2" borderId="3" xfId="2" applyFont="1" applyFill="1" applyBorder="1" applyAlignment="1">
      <alignment horizontal="right" vertical="center"/>
    </xf>
    <xf numFmtId="9" fontId="10" fillId="2" borderId="7" xfId="2" applyFont="1" applyFill="1" applyBorder="1" applyAlignment="1">
      <alignment horizontal="right" vertical="center" wrapText="1"/>
    </xf>
    <xf numFmtId="14" fontId="9" fillId="3" borderId="11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4" fontId="9" fillId="3" borderId="17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9" fontId="10" fillId="0" borderId="11" xfId="2" applyFont="1" applyBorder="1" applyAlignment="1">
      <alignment horizontal="right" vertical="center"/>
    </xf>
    <xf numFmtId="0" fontId="10" fillId="0" borderId="6" xfId="0" applyFont="1" applyFill="1" applyBorder="1" applyAlignment="1">
      <alignment vertical="center" wrapText="1"/>
    </xf>
    <xf numFmtId="9" fontId="10" fillId="0" borderId="3" xfId="2" applyFont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9" fontId="10" fillId="2" borderId="3" xfId="2" applyFont="1" applyFill="1" applyBorder="1" applyAlignment="1">
      <alignment vertical="center"/>
    </xf>
    <xf numFmtId="9" fontId="10" fillId="2" borderId="7" xfId="2" applyFont="1" applyFill="1" applyBorder="1" applyAlignment="1">
      <alignment vertical="center"/>
    </xf>
    <xf numFmtId="9" fontId="10" fillId="2" borderId="2" xfId="2" applyFont="1" applyFill="1" applyBorder="1" applyAlignment="1">
      <alignment vertical="center"/>
    </xf>
    <xf numFmtId="9" fontId="10" fillId="2" borderId="11" xfId="2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42" fontId="10" fillId="0" borderId="2" xfId="1" applyNumberFormat="1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center" vertical="center" wrapText="1"/>
    </xf>
    <xf numFmtId="2" fontId="9" fillId="3" borderId="11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horizontal="left" vertical="center" wrapText="1"/>
    </xf>
    <xf numFmtId="42" fontId="10" fillId="0" borderId="3" xfId="1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9" fontId="10" fillId="0" borderId="2" xfId="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9" fontId="10" fillId="2" borderId="4" xfId="2" applyFont="1" applyFill="1" applyBorder="1" applyAlignment="1">
      <alignment horizontal="center" vertical="center"/>
    </xf>
    <xf numFmtId="9" fontId="10" fillId="2" borderId="1" xfId="2" applyFont="1" applyFill="1" applyBorder="1" applyAlignment="1">
      <alignment horizontal="center" vertical="center"/>
    </xf>
    <xf numFmtId="9" fontId="10" fillId="2" borderId="3" xfId="2" applyFont="1" applyFill="1" applyBorder="1" applyAlignment="1">
      <alignment horizontal="center" vertical="center"/>
    </xf>
    <xf numFmtId="42" fontId="10" fillId="2" borderId="2" xfId="1" applyNumberFormat="1" applyFont="1" applyFill="1" applyBorder="1" applyAlignment="1">
      <alignment horizontal="center" vertical="center" wrapText="1"/>
    </xf>
    <xf numFmtId="41" fontId="5" fillId="2" borderId="0" xfId="5" applyFont="1" applyFill="1" applyAlignment="1">
      <alignment horizontal="center" vertical="center"/>
    </xf>
    <xf numFmtId="41" fontId="5" fillId="2" borderId="0" xfId="5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</cellXfs>
  <cellStyles count="6">
    <cellStyle name="Estilo 1" xfId="4"/>
    <cellStyle name="Millares [0]" xfId="5" builtinId="6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abSelected="1" zoomScale="120" zoomScaleNormal="120" workbookViewId="0"/>
  </sheetViews>
  <sheetFormatPr baseColWidth="10" defaultRowHeight="12" x14ac:dyDescent="0.2"/>
  <cols>
    <col min="1" max="1" width="21.140625" style="1" customWidth="1"/>
    <col min="2" max="2" width="21.42578125" style="1" customWidth="1"/>
    <col min="3" max="3" width="17.5703125" style="1" customWidth="1"/>
    <col min="4" max="4" width="14.5703125" style="1" customWidth="1"/>
    <col min="5" max="7" width="15.7109375" style="1" customWidth="1"/>
    <col min="8" max="9" width="15.5703125" style="1" customWidth="1"/>
    <col min="10" max="10" width="9.42578125" style="1" bestFit="1" customWidth="1"/>
    <col min="11" max="11" width="15.7109375" style="1" customWidth="1"/>
    <col min="12" max="12" width="10.7109375" style="1" customWidth="1"/>
    <col min="13" max="13" width="15.7109375" style="1" customWidth="1"/>
    <col min="14" max="14" width="10.7109375" style="1" customWidth="1"/>
    <col min="15" max="15" width="15.7109375" style="1" customWidth="1"/>
    <col min="16" max="16" width="10.7109375" style="1" customWidth="1"/>
    <col min="17" max="17" width="16.85546875" style="1" customWidth="1"/>
    <col min="18" max="18" width="16.85546875" style="1" bestFit="1" customWidth="1"/>
    <col min="19" max="19" width="10.42578125" style="1" customWidth="1"/>
    <col min="20" max="20" width="10.7109375" style="2" customWidth="1"/>
    <col min="21" max="21" width="10.7109375" style="1" customWidth="1"/>
    <col min="22" max="32" width="11.42578125" style="1"/>
    <col min="33" max="16384" width="11.42578125" style="6"/>
  </cols>
  <sheetData>
    <row r="1" spans="1:32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32" s="1" customFormat="1" ht="15.75" customHeight="1" x14ac:dyDescent="0.2">
      <c r="A2" s="118" t="s">
        <v>180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37"/>
      <c r="R2" s="37"/>
      <c r="S2" s="37"/>
      <c r="T2" s="37"/>
    </row>
    <row r="3" spans="1:32" s="1" customFormat="1" ht="19.5" customHeight="1" x14ac:dyDescent="0.2">
      <c r="A3" s="118" t="s">
        <v>187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37"/>
      <c r="R3" s="37"/>
      <c r="S3" s="37"/>
      <c r="T3" s="37"/>
    </row>
    <row r="4" spans="1:32" s="1" customFormat="1" ht="19.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32" s="1" customFormat="1" ht="15.75" customHeight="1" x14ac:dyDescent="0.2">
      <c r="A5" s="119" t="s">
        <v>179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38"/>
      <c r="R5" s="38"/>
      <c r="S5" s="38"/>
      <c r="T5" s="38"/>
    </row>
    <row r="6" spans="1:32" s="4" customFormat="1" ht="12.7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 s="5"/>
    </row>
    <row r="7" spans="1:32" ht="24" x14ac:dyDescent="0.2">
      <c r="A7" s="142" t="s">
        <v>0</v>
      </c>
      <c r="B7" s="131" t="s">
        <v>1</v>
      </c>
      <c r="C7" s="144" t="s">
        <v>2</v>
      </c>
      <c r="D7" s="131" t="s">
        <v>3</v>
      </c>
      <c r="E7" s="131" t="s">
        <v>4</v>
      </c>
      <c r="F7" s="131" t="s">
        <v>9</v>
      </c>
      <c r="G7" s="131" t="s">
        <v>8</v>
      </c>
      <c r="H7" s="144" t="s">
        <v>5</v>
      </c>
      <c r="I7" s="131" t="s">
        <v>6</v>
      </c>
      <c r="J7" s="131" t="s">
        <v>7</v>
      </c>
      <c r="K7" s="65" t="s">
        <v>181</v>
      </c>
      <c r="L7" s="129" t="s">
        <v>183</v>
      </c>
      <c r="M7" s="65" t="s">
        <v>182</v>
      </c>
      <c r="N7" s="131" t="s">
        <v>184</v>
      </c>
      <c r="O7" s="65" t="s">
        <v>186</v>
      </c>
      <c r="P7" s="121" t="s">
        <v>185</v>
      </c>
      <c r="S7" s="2"/>
      <c r="T7" s="1"/>
      <c r="AC7" s="6"/>
      <c r="AD7" s="6"/>
      <c r="AE7" s="6"/>
      <c r="AF7" s="6"/>
    </row>
    <row r="8" spans="1:32" ht="15.75" customHeight="1" thickBot="1" x14ac:dyDescent="0.25">
      <c r="A8" s="143"/>
      <c r="B8" s="132"/>
      <c r="C8" s="145"/>
      <c r="D8" s="132"/>
      <c r="E8" s="132"/>
      <c r="F8" s="132"/>
      <c r="G8" s="132"/>
      <c r="H8" s="145"/>
      <c r="I8" s="132"/>
      <c r="J8" s="132"/>
      <c r="K8" s="84">
        <v>43555</v>
      </c>
      <c r="L8" s="130"/>
      <c r="M8" s="84">
        <v>43646</v>
      </c>
      <c r="N8" s="132"/>
      <c r="O8" s="84">
        <v>43738</v>
      </c>
      <c r="P8" s="122"/>
      <c r="S8" s="2"/>
      <c r="T8" s="1"/>
      <c r="AC8" s="6"/>
      <c r="AD8" s="6"/>
      <c r="AE8" s="6"/>
      <c r="AF8" s="6"/>
    </row>
    <row r="9" spans="1:32" ht="36" x14ac:dyDescent="0.2">
      <c r="A9" s="108" t="s">
        <v>111</v>
      </c>
      <c r="B9" s="108" t="s">
        <v>99</v>
      </c>
      <c r="C9" s="135" t="s">
        <v>112</v>
      </c>
      <c r="D9" s="108" t="s">
        <v>113</v>
      </c>
      <c r="E9" s="133" t="s">
        <v>114</v>
      </c>
      <c r="F9" s="136">
        <v>3535919342</v>
      </c>
      <c r="G9" s="108" t="s">
        <v>116</v>
      </c>
      <c r="H9" s="60" t="s">
        <v>115</v>
      </c>
      <c r="I9" s="61">
        <v>35525.284200000002</v>
      </c>
      <c r="J9" s="134">
        <v>60819</v>
      </c>
      <c r="K9" s="62">
        <v>9087</v>
      </c>
      <c r="L9" s="63">
        <f t="shared" ref="L9:L26" si="0">+K9/I9</f>
        <v>0.25578964967154294</v>
      </c>
      <c r="M9" s="62">
        <v>19427</v>
      </c>
      <c r="N9" s="64">
        <f t="shared" ref="N9:N23" si="1">+M9/I9</f>
        <v>0.54684995313844664</v>
      </c>
      <c r="O9" s="62">
        <v>21588</v>
      </c>
      <c r="P9" s="94">
        <f>+O9/I9</f>
        <v>0.6076798676250984</v>
      </c>
      <c r="S9" s="5"/>
      <c r="T9" s="158"/>
      <c r="U9" s="157"/>
      <c r="AC9" s="6"/>
      <c r="AD9" s="6"/>
      <c r="AE9" s="6"/>
      <c r="AF9" s="6"/>
    </row>
    <row r="10" spans="1:32" ht="36" x14ac:dyDescent="0.2">
      <c r="A10" s="109"/>
      <c r="B10" s="109"/>
      <c r="C10" s="125"/>
      <c r="D10" s="109"/>
      <c r="E10" s="126"/>
      <c r="F10" s="128"/>
      <c r="G10" s="109"/>
      <c r="H10" s="58" t="s">
        <v>117</v>
      </c>
      <c r="I10" s="52">
        <v>25293.4143</v>
      </c>
      <c r="J10" s="127"/>
      <c r="K10" s="43">
        <v>6965</v>
      </c>
      <c r="L10" s="23">
        <f t="shared" si="0"/>
        <v>0.2753681222072103</v>
      </c>
      <c r="M10" s="21">
        <v>14039</v>
      </c>
      <c r="N10" s="53">
        <f t="shared" si="1"/>
        <v>0.55504566657100141</v>
      </c>
      <c r="O10" s="21">
        <v>29927</v>
      </c>
      <c r="P10" s="96">
        <f t="shared" ref="P10:P54" si="2">+O10/I10</f>
        <v>1.1831933658715266</v>
      </c>
      <c r="S10" s="5"/>
      <c r="T10" s="158"/>
      <c r="U10" s="157"/>
      <c r="AC10" s="6"/>
      <c r="AD10" s="6"/>
      <c r="AE10" s="6"/>
      <c r="AF10" s="6"/>
    </row>
    <row r="11" spans="1:32" ht="36" x14ac:dyDescent="0.2">
      <c r="A11" s="109"/>
      <c r="B11" s="109"/>
      <c r="C11" s="125" t="s">
        <v>118</v>
      </c>
      <c r="D11" s="109" t="s">
        <v>119</v>
      </c>
      <c r="E11" s="126" t="s">
        <v>120</v>
      </c>
      <c r="F11" s="128">
        <v>2726537804</v>
      </c>
      <c r="G11" s="109"/>
      <c r="H11" s="58" t="s">
        <v>121</v>
      </c>
      <c r="I11" s="52">
        <v>124054.82249999999</v>
      </c>
      <c r="J11" s="141">
        <v>143257</v>
      </c>
      <c r="K11" s="21">
        <v>34309</v>
      </c>
      <c r="L11" s="23">
        <f t="shared" si="0"/>
        <v>0.27656321059183331</v>
      </c>
      <c r="M11" s="21">
        <v>65326</v>
      </c>
      <c r="N11" s="53">
        <f t="shared" si="1"/>
        <v>0.52658976639138722</v>
      </c>
      <c r="O11" s="21">
        <v>96533</v>
      </c>
      <c r="P11" s="96">
        <f t="shared" si="2"/>
        <v>0.77814790311759141</v>
      </c>
      <c r="S11" s="5"/>
      <c r="T11" s="158"/>
      <c r="U11" s="157"/>
      <c r="AC11" s="6"/>
      <c r="AD11" s="6"/>
      <c r="AE11" s="6"/>
      <c r="AF11" s="6"/>
    </row>
    <row r="12" spans="1:32" ht="36" x14ac:dyDescent="0.2">
      <c r="A12" s="109"/>
      <c r="B12" s="109"/>
      <c r="C12" s="125"/>
      <c r="D12" s="109"/>
      <c r="E12" s="126"/>
      <c r="F12" s="128"/>
      <c r="G12" s="109"/>
      <c r="H12" s="58" t="s">
        <v>122</v>
      </c>
      <c r="I12" s="52">
        <v>19202</v>
      </c>
      <c r="J12" s="141"/>
      <c r="K12" s="51">
        <v>6969</v>
      </c>
      <c r="L12" s="23">
        <f t="shared" si="0"/>
        <v>0.36293094469326109</v>
      </c>
      <c r="M12" s="21">
        <v>13339</v>
      </c>
      <c r="N12" s="53">
        <f t="shared" si="1"/>
        <v>0.69466722216435783</v>
      </c>
      <c r="O12" s="21">
        <v>20074</v>
      </c>
      <c r="P12" s="96">
        <f t="shared" si="2"/>
        <v>1.0454119362566399</v>
      </c>
      <c r="S12" s="5"/>
      <c r="T12" s="158"/>
      <c r="U12" s="157"/>
      <c r="AC12" s="6"/>
      <c r="AD12" s="6"/>
      <c r="AE12" s="6"/>
      <c r="AF12" s="6"/>
    </row>
    <row r="13" spans="1:32" ht="24" x14ac:dyDescent="0.2">
      <c r="A13" s="109" t="s">
        <v>10</v>
      </c>
      <c r="B13" s="109" t="s">
        <v>11</v>
      </c>
      <c r="C13" s="125" t="s">
        <v>12</v>
      </c>
      <c r="D13" s="109" t="s">
        <v>13</v>
      </c>
      <c r="E13" s="126" t="s">
        <v>14</v>
      </c>
      <c r="F13" s="128">
        <v>1975100000</v>
      </c>
      <c r="G13" s="35" t="s">
        <v>20</v>
      </c>
      <c r="H13" s="59" t="s">
        <v>15</v>
      </c>
      <c r="I13" s="19">
        <v>1200</v>
      </c>
      <c r="J13" s="127">
        <f>SUM(I13:I14)</f>
        <v>2200</v>
      </c>
      <c r="K13" s="43">
        <v>49</v>
      </c>
      <c r="L13" s="23">
        <f t="shared" si="0"/>
        <v>4.0833333333333333E-2</v>
      </c>
      <c r="M13" s="43">
        <v>138</v>
      </c>
      <c r="N13" s="53">
        <f t="shared" si="1"/>
        <v>0.115</v>
      </c>
      <c r="O13" s="43">
        <v>214</v>
      </c>
      <c r="P13" s="96">
        <f t="shared" si="2"/>
        <v>0.17833333333333334</v>
      </c>
      <c r="S13" s="5"/>
      <c r="T13" s="1"/>
      <c r="AC13" s="6"/>
      <c r="AD13" s="6"/>
      <c r="AE13" s="6"/>
      <c r="AF13" s="6"/>
    </row>
    <row r="14" spans="1:32" ht="24" x14ac:dyDescent="0.2">
      <c r="A14" s="109"/>
      <c r="B14" s="109"/>
      <c r="C14" s="125"/>
      <c r="D14" s="109"/>
      <c r="E14" s="126"/>
      <c r="F14" s="128"/>
      <c r="G14" s="35" t="s">
        <v>178</v>
      </c>
      <c r="H14" s="59" t="s">
        <v>16</v>
      </c>
      <c r="I14" s="19">
        <v>1000</v>
      </c>
      <c r="J14" s="127"/>
      <c r="K14" s="43">
        <v>30</v>
      </c>
      <c r="L14" s="23">
        <f t="shared" si="0"/>
        <v>0.03</v>
      </c>
      <c r="M14" s="43">
        <v>296</v>
      </c>
      <c r="N14" s="53">
        <f t="shared" si="1"/>
        <v>0.29599999999999999</v>
      </c>
      <c r="O14" s="43">
        <v>375</v>
      </c>
      <c r="P14" s="96">
        <f t="shared" si="2"/>
        <v>0.375</v>
      </c>
      <c r="S14" s="2"/>
      <c r="T14" s="1"/>
      <c r="AC14" s="6"/>
      <c r="AD14" s="6"/>
      <c r="AE14" s="6"/>
      <c r="AF14" s="6"/>
    </row>
    <row r="15" spans="1:32" ht="60" x14ac:dyDescent="0.2">
      <c r="A15" s="109"/>
      <c r="B15" s="109"/>
      <c r="C15" s="57" t="s">
        <v>17</v>
      </c>
      <c r="D15" s="35" t="s">
        <v>18</v>
      </c>
      <c r="E15" s="40" t="s">
        <v>19</v>
      </c>
      <c r="F15" s="20">
        <v>776400000</v>
      </c>
      <c r="G15" s="40" t="s">
        <v>20</v>
      </c>
      <c r="H15" s="59"/>
      <c r="I15" s="19">
        <v>4700</v>
      </c>
      <c r="J15" s="19">
        <v>4700</v>
      </c>
      <c r="K15" s="19">
        <v>295</v>
      </c>
      <c r="L15" s="23">
        <f t="shared" si="0"/>
        <v>6.2765957446808504E-2</v>
      </c>
      <c r="M15" s="19">
        <v>1390</v>
      </c>
      <c r="N15" s="53">
        <f t="shared" si="1"/>
        <v>0.29574468085106381</v>
      </c>
      <c r="O15" s="19">
        <v>3313</v>
      </c>
      <c r="P15" s="96">
        <f t="shared" si="2"/>
        <v>0.70489361702127662</v>
      </c>
      <c r="S15" s="2"/>
      <c r="T15" s="1"/>
      <c r="AC15" s="6"/>
      <c r="AD15" s="6"/>
      <c r="AE15" s="6"/>
      <c r="AF15" s="6"/>
    </row>
    <row r="16" spans="1:32" ht="60" x14ac:dyDescent="0.2">
      <c r="A16" s="109" t="s">
        <v>123</v>
      </c>
      <c r="B16" s="109" t="s">
        <v>22</v>
      </c>
      <c r="C16" s="57" t="s">
        <v>124</v>
      </c>
      <c r="D16" s="35" t="s">
        <v>125</v>
      </c>
      <c r="E16" s="40" t="s">
        <v>126</v>
      </c>
      <c r="F16" s="20">
        <v>55751318120</v>
      </c>
      <c r="G16" s="40" t="s">
        <v>127</v>
      </c>
      <c r="H16" s="59"/>
      <c r="I16" s="21">
        <v>900000</v>
      </c>
      <c r="J16" s="19"/>
      <c r="K16" s="19">
        <v>139138</v>
      </c>
      <c r="L16" s="23">
        <f t="shared" si="0"/>
        <v>0.15459777777777778</v>
      </c>
      <c r="M16" s="19">
        <v>419878</v>
      </c>
      <c r="N16" s="53">
        <f t="shared" si="1"/>
        <v>0.46653111111111112</v>
      </c>
      <c r="O16" s="19">
        <v>706685</v>
      </c>
      <c r="P16" s="96">
        <f t="shared" si="2"/>
        <v>0.7852055555555556</v>
      </c>
      <c r="S16" s="2"/>
      <c r="T16" s="1"/>
      <c r="AC16" s="6"/>
      <c r="AD16" s="6"/>
      <c r="AE16" s="6"/>
      <c r="AF16" s="6"/>
    </row>
    <row r="17" spans="1:32" ht="36" x14ac:dyDescent="0.2">
      <c r="A17" s="109"/>
      <c r="B17" s="109"/>
      <c r="C17" s="57" t="s">
        <v>128</v>
      </c>
      <c r="D17" s="35" t="s">
        <v>129</v>
      </c>
      <c r="E17" s="40" t="s">
        <v>130</v>
      </c>
      <c r="F17" s="20">
        <v>470850000</v>
      </c>
      <c r="G17" s="22" t="s">
        <v>127</v>
      </c>
      <c r="H17" s="59"/>
      <c r="I17" s="21">
        <v>100</v>
      </c>
      <c r="J17" s="19"/>
      <c r="K17" s="19">
        <v>100</v>
      </c>
      <c r="L17" s="23">
        <f t="shared" si="0"/>
        <v>1</v>
      </c>
      <c r="M17" s="19">
        <v>260</v>
      </c>
      <c r="N17" s="53">
        <f t="shared" si="1"/>
        <v>2.6</v>
      </c>
      <c r="O17" s="19">
        <v>260</v>
      </c>
      <c r="P17" s="96">
        <f t="shared" si="2"/>
        <v>2.6</v>
      </c>
      <c r="S17" s="2"/>
      <c r="T17" s="1"/>
      <c r="AC17" s="6"/>
      <c r="AD17" s="6"/>
      <c r="AE17" s="6"/>
      <c r="AF17" s="6"/>
    </row>
    <row r="18" spans="1:32" ht="48" x14ac:dyDescent="0.2">
      <c r="A18" s="109"/>
      <c r="B18" s="109"/>
      <c r="C18" s="57" t="s">
        <v>131</v>
      </c>
      <c r="D18" s="35" t="s">
        <v>129</v>
      </c>
      <c r="E18" s="40" t="s">
        <v>132</v>
      </c>
      <c r="F18" s="20">
        <v>65000000</v>
      </c>
      <c r="G18" s="22" t="s">
        <v>127</v>
      </c>
      <c r="H18" s="59"/>
      <c r="I18" s="21">
        <v>6</v>
      </c>
      <c r="J18" s="19"/>
      <c r="K18" s="19">
        <v>6</v>
      </c>
      <c r="L18" s="23">
        <f t="shared" si="0"/>
        <v>1</v>
      </c>
      <c r="M18" s="19">
        <v>6</v>
      </c>
      <c r="N18" s="53">
        <f t="shared" si="1"/>
        <v>1</v>
      </c>
      <c r="O18" s="19">
        <v>6</v>
      </c>
      <c r="P18" s="96">
        <f t="shared" si="2"/>
        <v>1</v>
      </c>
      <c r="S18" s="2"/>
      <c r="T18" s="1"/>
      <c r="AC18" s="6"/>
      <c r="AD18" s="6"/>
      <c r="AE18" s="6"/>
      <c r="AF18" s="6"/>
    </row>
    <row r="19" spans="1:32" ht="48" x14ac:dyDescent="0.2">
      <c r="A19" s="150" t="s">
        <v>21</v>
      </c>
      <c r="B19" s="109" t="s">
        <v>99</v>
      </c>
      <c r="C19" s="57" t="s">
        <v>100</v>
      </c>
      <c r="D19" s="35" t="s">
        <v>101</v>
      </c>
      <c r="E19" s="40" t="s">
        <v>102</v>
      </c>
      <c r="F19" s="20">
        <v>1362308134</v>
      </c>
      <c r="G19" s="22" t="s">
        <v>103</v>
      </c>
      <c r="H19" s="59"/>
      <c r="I19" s="21">
        <v>72</v>
      </c>
      <c r="J19" s="19"/>
      <c r="K19" s="19">
        <v>16</v>
      </c>
      <c r="L19" s="23">
        <f t="shared" si="0"/>
        <v>0.22222222222222221</v>
      </c>
      <c r="M19" s="19">
        <v>25</v>
      </c>
      <c r="N19" s="53">
        <f t="shared" si="1"/>
        <v>0.34722222222222221</v>
      </c>
      <c r="O19" s="19">
        <v>39</v>
      </c>
      <c r="P19" s="96">
        <f t="shared" si="2"/>
        <v>0.54166666666666663</v>
      </c>
      <c r="S19" s="2"/>
      <c r="T19" s="1"/>
      <c r="AC19" s="6"/>
      <c r="AD19" s="6"/>
      <c r="AE19" s="6"/>
      <c r="AF19" s="6"/>
    </row>
    <row r="20" spans="1:32" ht="48" x14ac:dyDescent="0.2">
      <c r="A20" s="150"/>
      <c r="B20" s="109"/>
      <c r="C20" s="57" t="s">
        <v>104</v>
      </c>
      <c r="D20" s="35" t="s">
        <v>101</v>
      </c>
      <c r="E20" s="40" t="s">
        <v>105</v>
      </c>
      <c r="F20" s="20">
        <v>996858544</v>
      </c>
      <c r="G20" s="22" t="s">
        <v>103</v>
      </c>
      <c r="H20" s="59"/>
      <c r="I20" s="21">
        <v>59</v>
      </c>
      <c r="J20" s="19"/>
      <c r="K20" s="19">
        <v>6</v>
      </c>
      <c r="L20" s="23">
        <f t="shared" si="0"/>
        <v>0.10169491525423729</v>
      </c>
      <c r="M20" s="19">
        <v>16</v>
      </c>
      <c r="N20" s="53">
        <f t="shared" si="1"/>
        <v>0.2711864406779661</v>
      </c>
      <c r="O20" s="19">
        <v>26</v>
      </c>
      <c r="P20" s="96">
        <f t="shared" si="2"/>
        <v>0.44067796610169491</v>
      </c>
      <c r="S20" s="2"/>
      <c r="T20" s="1"/>
      <c r="AC20" s="6"/>
      <c r="AD20" s="6"/>
      <c r="AE20" s="6"/>
      <c r="AF20" s="6"/>
    </row>
    <row r="21" spans="1:32" ht="72" x14ac:dyDescent="0.2">
      <c r="A21" s="150"/>
      <c r="B21" s="40" t="s">
        <v>22</v>
      </c>
      <c r="C21" s="57" t="s">
        <v>23</v>
      </c>
      <c r="D21" s="35" t="s">
        <v>24</v>
      </c>
      <c r="E21" s="40" t="s">
        <v>25</v>
      </c>
      <c r="F21" s="20">
        <v>54500000</v>
      </c>
      <c r="G21" s="40" t="s">
        <v>20</v>
      </c>
      <c r="H21" s="59"/>
      <c r="I21" s="19">
        <v>40</v>
      </c>
      <c r="J21" s="19">
        <v>40</v>
      </c>
      <c r="K21" s="19">
        <v>3</v>
      </c>
      <c r="L21" s="23">
        <f t="shared" si="0"/>
        <v>7.4999999999999997E-2</v>
      </c>
      <c r="M21" s="19">
        <v>14</v>
      </c>
      <c r="N21" s="53">
        <f t="shared" si="1"/>
        <v>0.35</v>
      </c>
      <c r="O21" s="19">
        <v>30</v>
      </c>
      <c r="P21" s="96">
        <f t="shared" si="2"/>
        <v>0.75</v>
      </c>
      <c r="S21" s="2"/>
      <c r="T21" s="1"/>
      <c r="AC21" s="6"/>
      <c r="AD21" s="6"/>
      <c r="AE21" s="6"/>
      <c r="AF21" s="6"/>
    </row>
    <row r="22" spans="1:32" ht="36" x14ac:dyDescent="0.2">
      <c r="A22" s="150"/>
      <c r="B22" s="35" t="s">
        <v>26</v>
      </c>
      <c r="C22" s="57" t="s">
        <v>27</v>
      </c>
      <c r="D22" s="35" t="s">
        <v>28</v>
      </c>
      <c r="E22" s="40" t="s">
        <v>29</v>
      </c>
      <c r="F22" s="20">
        <v>15084297155</v>
      </c>
      <c r="G22" s="40" t="s">
        <v>20</v>
      </c>
      <c r="H22" s="59"/>
      <c r="I22" s="19">
        <v>1600000</v>
      </c>
      <c r="J22" s="19">
        <v>1600000</v>
      </c>
      <c r="K22" s="19">
        <v>413213</v>
      </c>
      <c r="L22" s="23">
        <f t="shared" si="0"/>
        <v>0.25825812500000001</v>
      </c>
      <c r="M22" s="19">
        <v>923208</v>
      </c>
      <c r="N22" s="53">
        <f t="shared" si="1"/>
        <v>0.57700499999999999</v>
      </c>
      <c r="O22" s="19">
        <v>1446378</v>
      </c>
      <c r="P22" s="96">
        <f t="shared" si="2"/>
        <v>0.90398624999999999</v>
      </c>
      <c r="S22" s="2"/>
      <c r="T22" s="1"/>
      <c r="AC22" s="6"/>
      <c r="AD22" s="6"/>
      <c r="AE22" s="6"/>
      <c r="AF22" s="6"/>
    </row>
    <row r="23" spans="1:32" ht="60" x14ac:dyDescent="0.2">
      <c r="A23" s="150"/>
      <c r="B23" s="35" t="s">
        <v>106</v>
      </c>
      <c r="C23" s="57" t="s">
        <v>107</v>
      </c>
      <c r="D23" s="35" t="s">
        <v>108</v>
      </c>
      <c r="E23" s="40" t="s">
        <v>109</v>
      </c>
      <c r="F23" s="20">
        <v>5337406178</v>
      </c>
      <c r="G23" s="40" t="s">
        <v>110</v>
      </c>
      <c r="H23" s="59"/>
      <c r="I23" s="21">
        <v>1</v>
      </c>
      <c r="J23" s="19"/>
      <c r="K23" s="19">
        <v>0</v>
      </c>
      <c r="L23" s="23">
        <f t="shared" si="0"/>
        <v>0</v>
      </c>
      <c r="M23" s="19">
        <v>1</v>
      </c>
      <c r="N23" s="53">
        <f t="shared" si="1"/>
        <v>1</v>
      </c>
      <c r="O23" s="19">
        <v>1</v>
      </c>
      <c r="P23" s="96">
        <f t="shared" si="2"/>
        <v>1</v>
      </c>
      <c r="S23" s="2"/>
      <c r="T23" s="1"/>
      <c r="AC23" s="6"/>
      <c r="AD23" s="6"/>
      <c r="AE23" s="6"/>
      <c r="AF23" s="6"/>
    </row>
    <row r="24" spans="1:32" ht="36" x14ac:dyDescent="0.2">
      <c r="A24" s="150"/>
      <c r="B24" s="109" t="s">
        <v>60</v>
      </c>
      <c r="C24" s="125" t="s">
        <v>61</v>
      </c>
      <c r="D24" s="35" t="s">
        <v>62</v>
      </c>
      <c r="E24" s="40" t="s">
        <v>177</v>
      </c>
      <c r="F24" s="128">
        <v>4001563000</v>
      </c>
      <c r="G24" s="40" t="s">
        <v>72</v>
      </c>
      <c r="H24" s="59"/>
      <c r="I24" s="19">
        <v>720</v>
      </c>
      <c r="J24" s="19">
        <v>720</v>
      </c>
      <c r="K24" s="19">
        <v>111</v>
      </c>
      <c r="L24" s="23">
        <f t="shared" si="0"/>
        <v>0.15416666666666667</v>
      </c>
      <c r="M24" s="19">
        <v>327</v>
      </c>
      <c r="N24" s="23">
        <f>+M24/J24</f>
        <v>0.45416666666666666</v>
      </c>
      <c r="O24" s="19">
        <v>615</v>
      </c>
      <c r="P24" s="96">
        <f t="shared" si="2"/>
        <v>0.85416666666666663</v>
      </c>
      <c r="S24" s="2"/>
      <c r="T24" s="1"/>
      <c r="AC24" s="6"/>
      <c r="AD24" s="6"/>
      <c r="AE24" s="6"/>
      <c r="AF24" s="6"/>
    </row>
    <row r="25" spans="1:32" ht="24" x14ac:dyDescent="0.2">
      <c r="A25" s="150"/>
      <c r="B25" s="109"/>
      <c r="C25" s="125"/>
      <c r="D25" s="35" t="s">
        <v>63</v>
      </c>
      <c r="E25" s="40" t="s">
        <v>176</v>
      </c>
      <c r="F25" s="128"/>
      <c r="G25" s="40" t="s">
        <v>20</v>
      </c>
      <c r="H25" s="59"/>
      <c r="I25" s="19">
        <v>10000</v>
      </c>
      <c r="J25" s="137">
        <v>11570</v>
      </c>
      <c r="K25" s="19">
        <v>7550</v>
      </c>
      <c r="L25" s="23">
        <f t="shared" si="0"/>
        <v>0.755</v>
      </c>
      <c r="M25" s="19">
        <v>15804</v>
      </c>
      <c r="N25" s="23">
        <f>+M25/J25</f>
        <v>1.3659464131374244</v>
      </c>
      <c r="O25" s="19">
        <v>31385</v>
      </c>
      <c r="P25" s="96">
        <f t="shared" si="2"/>
        <v>3.1385000000000001</v>
      </c>
      <c r="S25" s="2"/>
      <c r="T25" s="1"/>
      <c r="AC25" s="6"/>
      <c r="AD25" s="6"/>
      <c r="AE25" s="6"/>
      <c r="AF25" s="6"/>
    </row>
    <row r="26" spans="1:32" ht="60" x14ac:dyDescent="0.2">
      <c r="A26" s="150"/>
      <c r="B26" s="109"/>
      <c r="C26" s="125"/>
      <c r="D26" s="109" t="s">
        <v>63</v>
      </c>
      <c r="E26" s="126" t="s">
        <v>64</v>
      </c>
      <c r="F26" s="128"/>
      <c r="G26" s="109" t="s">
        <v>72</v>
      </c>
      <c r="H26" s="59" t="s">
        <v>65</v>
      </c>
      <c r="I26" s="141">
        <v>1570</v>
      </c>
      <c r="J26" s="137"/>
      <c r="K26" s="127">
        <v>262</v>
      </c>
      <c r="L26" s="149">
        <f t="shared" si="0"/>
        <v>0.16687898089171974</v>
      </c>
      <c r="M26" s="127">
        <v>799</v>
      </c>
      <c r="N26" s="149">
        <f>+M26/I26</f>
        <v>0.5089171974522293</v>
      </c>
      <c r="O26" s="137">
        <v>2063</v>
      </c>
      <c r="P26" s="153">
        <f>+O26/I26</f>
        <v>1.3140127388535032</v>
      </c>
      <c r="S26" s="2"/>
      <c r="T26" s="1"/>
      <c r="AC26" s="6"/>
      <c r="AD26" s="6"/>
      <c r="AE26" s="6"/>
      <c r="AF26" s="6"/>
    </row>
    <row r="27" spans="1:32" ht="48" x14ac:dyDescent="0.2">
      <c r="A27" s="150"/>
      <c r="B27" s="109"/>
      <c r="C27" s="125"/>
      <c r="D27" s="109"/>
      <c r="E27" s="126"/>
      <c r="F27" s="128"/>
      <c r="G27" s="109"/>
      <c r="H27" s="59" t="s">
        <v>66</v>
      </c>
      <c r="I27" s="141"/>
      <c r="J27" s="137"/>
      <c r="K27" s="127"/>
      <c r="L27" s="149"/>
      <c r="M27" s="127"/>
      <c r="N27" s="149"/>
      <c r="O27" s="137"/>
      <c r="P27" s="154"/>
      <c r="S27" s="2"/>
      <c r="T27" s="1"/>
      <c r="AC27" s="6"/>
      <c r="AD27" s="6"/>
      <c r="AE27" s="6"/>
      <c r="AF27" s="6"/>
    </row>
    <row r="28" spans="1:32" ht="48" x14ac:dyDescent="0.2">
      <c r="A28" s="150"/>
      <c r="B28" s="109"/>
      <c r="C28" s="125"/>
      <c r="D28" s="109"/>
      <c r="E28" s="126"/>
      <c r="F28" s="128"/>
      <c r="G28" s="109"/>
      <c r="H28" s="59" t="s">
        <v>67</v>
      </c>
      <c r="I28" s="141"/>
      <c r="J28" s="137"/>
      <c r="K28" s="127"/>
      <c r="L28" s="149"/>
      <c r="M28" s="127"/>
      <c r="N28" s="149"/>
      <c r="O28" s="137"/>
      <c r="P28" s="155"/>
      <c r="S28" s="2"/>
      <c r="T28" s="1"/>
      <c r="AC28" s="6"/>
      <c r="AD28" s="6"/>
      <c r="AE28" s="6"/>
      <c r="AF28" s="6"/>
    </row>
    <row r="29" spans="1:32" ht="36" x14ac:dyDescent="0.2">
      <c r="A29" s="150"/>
      <c r="B29" s="109"/>
      <c r="C29" s="125"/>
      <c r="D29" s="109"/>
      <c r="E29" s="126"/>
      <c r="F29" s="128"/>
      <c r="G29" s="109"/>
      <c r="H29" s="59" t="s">
        <v>133</v>
      </c>
      <c r="I29" s="21">
        <v>850</v>
      </c>
      <c r="J29" s="43"/>
      <c r="K29" s="43">
        <v>90</v>
      </c>
      <c r="L29" s="23">
        <f t="shared" ref="L29:L54" si="3">+K29/I29</f>
        <v>0.10588235294117647</v>
      </c>
      <c r="M29" s="43">
        <v>286</v>
      </c>
      <c r="N29" s="53">
        <f t="shared" ref="N29:N38" si="4">+M29/I29</f>
        <v>0.33647058823529413</v>
      </c>
      <c r="O29" s="43">
        <v>564</v>
      </c>
      <c r="P29" s="96">
        <f t="shared" si="2"/>
        <v>0.66352941176470592</v>
      </c>
      <c r="S29" s="2"/>
      <c r="T29" s="1"/>
      <c r="AC29" s="6"/>
      <c r="AD29" s="6"/>
      <c r="AE29" s="6"/>
      <c r="AF29" s="6"/>
    </row>
    <row r="30" spans="1:32" ht="36" x14ac:dyDescent="0.2">
      <c r="A30" s="150"/>
      <c r="B30" s="109"/>
      <c r="C30" s="125"/>
      <c r="D30" s="35" t="s">
        <v>63</v>
      </c>
      <c r="E30" s="40" t="s">
        <v>68</v>
      </c>
      <c r="F30" s="128"/>
      <c r="G30" s="40" t="s">
        <v>20</v>
      </c>
      <c r="H30" s="59"/>
      <c r="I30" s="19">
        <v>20000</v>
      </c>
      <c r="J30" s="19">
        <v>20000</v>
      </c>
      <c r="K30" s="19">
        <v>1730</v>
      </c>
      <c r="L30" s="23">
        <f t="shared" si="3"/>
        <v>8.6499999999999994E-2</v>
      </c>
      <c r="M30" s="19">
        <v>3282</v>
      </c>
      <c r="N30" s="53">
        <f t="shared" si="4"/>
        <v>0.1641</v>
      </c>
      <c r="O30" s="19">
        <v>5898</v>
      </c>
      <c r="P30" s="96">
        <f t="shared" si="2"/>
        <v>0.2949</v>
      </c>
      <c r="S30" s="2"/>
      <c r="T30" s="1"/>
      <c r="AC30" s="6"/>
      <c r="AD30" s="6"/>
      <c r="AE30" s="6"/>
      <c r="AF30" s="6"/>
    </row>
    <row r="31" spans="1:32" ht="36" x14ac:dyDescent="0.2">
      <c r="A31" s="150"/>
      <c r="B31" s="113" t="s">
        <v>26</v>
      </c>
      <c r="C31" s="57" t="s">
        <v>57</v>
      </c>
      <c r="D31" s="35" t="s">
        <v>58</v>
      </c>
      <c r="E31" s="40" t="s">
        <v>59</v>
      </c>
      <c r="F31" s="20">
        <v>1512578600</v>
      </c>
      <c r="G31" s="40" t="s">
        <v>20</v>
      </c>
      <c r="H31" s="59"/>
      <c r="I31" s="19">
        <v>1</v>
      </c>
      <c r="J31" s="19">
        <v>1</v>
      </c>
      <c r="K31" s="19">
        <v>1</v>
      </c>
      <c r="L31" s="23">
        <f t="shared" si="3"/>
        <v>1</v>
      </c>
      <c r="M31" s="19">
        <v>1</v>
      </c>
      <c r="N31" s="53">
        <f t="shared" si="4"/>
        <v>1</v>
      </c>
      <c r="O31" s="19">
        <v>1</v>
      </c>
      <c r="P31" s="96">
        <f t="shared" si="2"/>
        <v>1</v>
      </c>
      <c r="S31" s="2"/>
      <c r="T31" s="1"/>
      <c r="AC31" s="6"/>
      <c r="AD31" s="6"/>
      <c r="AE31" s="6"/>
      <c r="AF31" s="6"/>
    </row>
    <row r="32" spans="1:32" ht="60" x14ac:dyDescent="0.2">
      <c r="A32" s="150"/>
      <c r="B32" s="113"/>
      <c r="C32" s="57" t="s">
        <v>54</v>
      </c>
      <c r="D32" s="35" t="s">
        <v>55</v>
      </c>
      <c r="E32" s="40" t="s">
        <v>56</v>
      </c>
      <c r="F32" s="20">
        <v>951600000</v>
      </c>
      <c r="G32" s="40" t="s">
        <v>20</v>
      </c>
      <c r="H32" s="59"/>
      <c r="I32" s="19">
        <v>700000</v>
      </c>
      <c r="J32" s="19">
        <v>700000</v>
      </c>
      <c r="K32" s="19">
        <v>0</v>
      </c>
      <c r="L32" s="23">
        <f t="shared" si="3"/>
        <v>0</v>
      </c>
      <c r="M32" s="19">
        <v>37338</v>
      </c>
      <c r="N32" s="53">
        <f t="shared" si="4"/>
        <v>5.3339999999999999E-2</v>
      </c>
      <c r="O32" s="19">
        <v>68613</v>
      </c>
      <c r="P32" s="96">
        <f t="shared" si="2"/>
        <v>9.8018571428571427E-2</v>
      </c>
      <c r="S32" s="2"/>
      <c r="T32" s="1"/>
      <c r="AC32" s="6"/>
      <c r="AD32" s="6"/>
      <c r="AE32" s="6"/>
      <c r="AF32" s="6"/>
    </row>
    <row r="33" spans="1:32" ht="48" x14ac:dyDescent="0.2">
      <c r="A33" s="150"/>
      <c r="B33" s="113"/>
      <c r="C33" s="57" t="s">
        <v>30</v>
      </c>
      <c r="D33" s="35" t="s">
        <v>13</v>
      </c>
      <c r="E33" s="40" t="s">
        <v>31</v>
      </c>
      <c r="F33" s="20">
        <v>2405475000</v>
      </c>
      <c r="G33" s="40" t="s">
        <v>20</v>
      </c>
      <c r="H33" s="59"/>
      <c r="I33" s="19">
        <v>18519</v>
      </c>
      <c r="J33" s="19">
        <v>18519</v>
      </c>
      <c r="K33" s="19">
        <v>7688</v>
      </c>
      <c r="L33" s="23">
        <f t="shared" si="3"/>
        <v>0.41514120632863544</v>
      </c>
      <c r="M33" s="19">
        <v>14203</v>
      </c>
      <c r="N33" s="53">
        <f t="shared" si="4"/>
        <v>0.76694205950645278</v>
      </c>
      <c r="O33" s="19">
        <v>16888</v>
      </c>
      <c r="P33" s="96">
        <f t="shared" si="2"/>
        <v>0.9119282898644635</v>
      </c>
      <c r="S33" s="2"/>
      <c r="T33" s="1"/>
      <c r="AC33" s="6"/>
      <c r="AD33" s="6"/>
      <c r="AE33" s="6"/>
      <c r="AF33" s="6"/>
    </row>
    <row r="34" spans="1:32" ht="84" x14ac:dyDescent="0.2">
      <c r="A34" s="150"/>
      <c r="B34" s="40" t="s">
        <v>36</v>
      </c>
      <c r="C34" s="57" t="s">
        <v>37</v>
      </c>
      <c r="D34" s="35" t="s">
        <v>38</v>
      </c>
      <c r="E34" s="40" t="s">
        <v>39</v>
      </c>
      <c r="F34" s="20">
        <v>1148700000</v>
      </c>
      <c r="G34" s="40" t="s">
        <v>20</v>
      </c>
      <c r="H34" s="59"/>
      <c r="I34" s="19">
        <v>60</v>
      </c>
      <c r="J34" s="19">
        <v>60</v>
      </c>
      <c r="K34" s="19">
        <v>43</v>
      </c>
      <c r="L34" s="23">
        <f t="shared" si="3"/>
        <v>0.71666666666666667</v>
      </c>
      <c r="M34" s="19">
        <v>73</v>
      </c>
      <c r="N34" s="53">
        <f t="shared" si="4"/>
        <v>1.2166666666666666</v>
      </c>
      <c r="O34" s="19">
        <v>107</v>
      </c>
      <c r="P34" s="96">
        <f t="shared" si="2"/>
        <v>1.7833333333333334</v>
      </c>
      <c r="S34" s="2"/>
      <c r="T34" s="1"/>
      <c r="AC34" s="6"/>
      <c r="AD34" s="6"/>
      <c r="AE34" s="6"/>
      <c r="AF34" s="6"/>
    </row>
    <row r="35" spans="1:32" ht="84" x14ac:dyDescent="0.2">
      <c r="A35" s="150"/>
      <c r="B35" s="40" t="s">
        <v>36</v>
      </c>
      <c r="C35" s="125" t="s">
        <v>40</v>
      </c>
      <c r="D35" s="35" t="s">
        <v>41</v>
      </c>
      <c r="E35" s="40" t="s">
        <v>42</v>
      </c>
      <c r="F35" s="128">
        <v>2575150000</v>
      </c>
      <c r="G35" s="40" t="s">
        <v>20</v>
      </c>
      <c r="H35" s="59"/>
      <c r="I35" s="19">
        <v>2600</v>
      </c>
      <c r="J35" s="19">
        <v>2600</v>
      </c>
      <c r="K35" s="19">
        <v>181</v>
      </c>
      <c r="L35" s="23">
        <f t="shared" si="3"/>
        <v>6.9615384615384621E-2</v>
      </c>
      <c r="M35" s="19">
        <v>506</v>
      </c>
      <c r="N35" s="53">
        <f t="shared" si="4"/>
        <v>0.19461538461538461</v>
      </c>
      <c r="O35" s="19">
        <v>810</v>
      </c>
      <c r="P35" s="96">
        <f t="shared" si="2"/>
        <v>0.31153846153846154</v>
      </c>
      <c r="S35" s="2"/>
      <c r="T35" s="1"/>
      <c r="AC35" s="6"/>
      <c r="AD35" s="6"/>
      <c r="AE35" s="6"/>
      <c r="AF35" s="6"/>
    </row>
    <row r="36" spans="1:32" ht="24" x14ac:dyDescent="0.2">
      <c r="A36" s="150"/>
      <c r="B36" s="109" t="s">
        <v>22</v>
      </c>
      <c r="C36" s="125"/>
      <c r="D36" s="35" t="s">
        <v>63</v>
      </c>
      <c r="E36" s="40" t="s">
        <v>43</v>
      </c>
      <c r="F36" s="128"/>
      <c r="G36" s="40" t="s">
        <v>20</v>
      </c>
      <c r="H36" s="59"/>
      <c r="I36" s="19">
        <v>1600</v>
      </c>
      <c r="J36" s="19">
        <v>1600</v>
      </c>
      <c r="K36" s="19">
        <v>193</v>
      </c>
      <c r="L36" s="23">
        <f t="shared" si="3"/>
        <v>0.120625</v>
      </c>
      <c r="M36" s="19">
        <v>511</v>
      </c>
      <c r="N36" s="53">
        <f t="shared" si="4"/>
        <v>0.31937500000000002</v>
      </c>
      <c r="O36" s="19">
        <v>876</v>
      </c>
      <c r="P36" s="96">
        <f t="shared" si="2"/>
        <v>0.54749999999999999</v>
      </c>
      <c r="S36" s="2"/>
      <c r="T36" s="1"/>
      <c r="AC36" s="6"/>
      <c r="AD36" s="6"/>
      <c r="AE36" s="6"/>
      <c r="AF36" s="6"/>
    </row>
    <row r="37" spans="1:32" ht="72" x14ac:dyDescent="0.2">
      <c r="A37" s="150"/>
      <c r="B37" s="109"/>
      <c r="C37" s="125"/>
      <c r="D37" s="35" t="s">
        <v>63</v>
      </c>
      <c r="E37" s="40" t="s">
        <v>44</v>
      </c>
      <c r="F37" s="128"/>
      <c r="G37" s="40" t="s">
        <v>20</v>
      </c>
      <c r="H37" s="59"/>
      <c r="I37" s="19">
        <v>3</v>
      </c>
      <c r="J37" s="19">
        <v>3</v>
      </c>
      <c r="K37" s="19">
        <v>0</v>
      </c>
      <c r="L37" s="23">
        <f t="shared" si="3"/>
        <v>0</v>
      </c>
      <c r="M37" s="19">
        <v>0</v>
      </c>
      <c r="N37" s="53">
        <f t="shared" si="4"/>
        <v>0</v>
      </c>
      <c r="O37" s="19">
        <v>0</v>
      </c>
      <c r="P37" s="96">
        <f t="shared" si="2"/>
        <v>0</v>
      </c>
      <c r="S37" s="2"/>
      <c r="T37" s="1"/>
      <c r="AC37" s="6"/>
      <c r="AD37" s="6"/>
      <c r="AE37" s="6"/>
      <c r="AF37" s="6"/>
    </row>
    <row r="38" spans="1:32" ht="48" x14ac:dyDescent="0.2">
      <c r="A38" s="150"/>
      <c r="B38" s="113" t="s">
        <v>45</v>
      </c>
      <c r="C38" s="125" t="s">
        <v>46</v>
      </c>
      <c r="D38" s="35" t="s">
        <v>47</v>
      </c>
      <c r="E38" s="40" t="s">
        <v>48</v>
      </c>
      <c r="F38" s="128">
        <v>34041543475</v>
      </c>
      <c r="G38" s="40" t="s">
        <v>20</v>
      </c>
      <c r="H38" s="59"/>
      <c r="I38" s="19">
        <v>202</v>
      </c>
      <c r="J38" s="19">
        <v>202</v>
      </c>
      <c r="K38" s="19">
        <v>40</v>
      </c>
      <c r="L38" s="23">
        <f t="shared" si="3"/>
        <v>0.19801980198019803</v>
      </c>
      <c r="M38" s="19">
        <v>92</v>
      </c>
      <c r="N38" s="53">
        <f t="shared" si="4"/>
        <v>0.45544554455445546</v>
      </c>
      <c r="O38" s="19">
        <v>141</v>
      </c>
      <c r="P38" s="96">
        <f t="shared" si="2"/>
        <v>0.69801980198019797</v>
      </c>
      <c r="S38" s="2"/>
      <c r="T38" s="1"/>
      <c r="AC38" s="6"/>
      <c r="AD38" s="6"/>
      <c r="AE38" s="6"/>
      <c r="AF38" s="6"/>
    </row>
    <row r="39" spans="1:32" ht="48" x14ac:dyDescent="0.2">
      <c r="A39" s="150"/>
      <c r="B39" s="113"/>
      <c r="C39" s="125"/>
      <c r="D39" s="35" t="s">
        <v>63</v>
      </c>
      <c r="E39" s="40" t="s">
        <v>49</v>
      </c>
      <c r="F39" s="128"/>
      <c r="G39" s="40" t="s">
        <v>20</v>
      </c>
      <c r="H39" s="59"/>
      <c r="I39" s="19">
        <v>11</v>
      </c>
      <c r="J39" s="19">
        <v>11</v>
      </c>
      <c r="K39" s="19">
        <v>15</v>
      </c>
      <c r="L39" s="23">
        <f t="shared" si="3"/>
        <v>1.3636363636363635</v>
      </c>
      <c r="M39" s="19">
        <v>15</v>
      </c>
      <c r="N39" s="23">
        <f>+M39/J39</f>
        <v>1.3636363636363635</v>
      </c>
      <c r="O39" s="19">
        <v>15</v>
      </c>
      <c r="P39" s="96">
        <f t="shared" si="2"/>
        <v>1.3636363636363635</v>
      </c>
      <c r="S39" s="2"/>
      <c r="T39" s="1"/>
      <c r="AC39" s="6"/>
      <c r="AD39" s="6"/>
      <c r="AE39" s="6"/>
      <c r="AF39" s="6"/>
    </row>
    <row r="40" spans="1:32" ht="36" customHeight="1" x14ac:dyDescent="0.2">
      <c r="A40" s="150"/>
      <c r="B40" s="113"/>
      <c r="C40" s="125" t="s">
        <v>32</v>
      </c>
      <c r="D40" s="35" t="s">
        <v>33</v>
      </c>
      <c r="E40" s="40" t="s">
        <v>34</v>
      </c>
      <c r="F40" s="36">
        <v>2305125000</v>
      </c>
      <c r="G40" s="40" t="s">
        <v>20</v>
      </c>
      <c r="H40" s="59"/>
      <c r="I40" s="19">
        <v>64</v>
      </c>
      <c r="J40" s="19">
        <v>64</v>
      </c>
      <c r="K40" s="19">
        <v>12</v>
      </c>
      <c r="L40" s="23">
        <f t="shared" si="3"/>
        <v>0.1875</v>
      </c>
      <c r="M40" s="19">
        <v>31</v>
      </c>
      <c r="N40" s="53">
        <f t="shared" ref="N40:N54" si="5">+M40/I40</f>
        <v>0.484375</v>
      </c>
      <c r="O40" s="19">
        <v>46</v>
      </c>
      <c r="P40" s="96">
        <f t="shared" si="2"/>
        <v>0.71875</v>
      </c>
      <c r="S40" s="2"/>
      <c r="T40" s="1"/>
      <c r="AC40" s="6"/>
      <c r="AD40" s="6"/>
      <c r="AE40" s="6"/>
      <c r="AF40" s="6"/>
    </row>
    <row r="41" spans="1:32" ht="36" x14ac:dyDescent="0.2">
      <c r="A41" s="150"/>
      <c r="B41" s="113"/>
      <c r="C41" s="125"/>
      <c r="D41" s="35" t="s">
        <v>63</v>
      </c>
      <c r="E41" s="40" t="s">
        <v>35</v>
      </c>
      <c r="F41" s="36"/>
      <c r="G41" s="40" t="s">
        <v>20</v>
      </c>
      <c r="H41" s="59"/>
      <c r="I41" s="19">
        <v>2</v>
      </c>
      <c r="J41" s="19">
        <v>2</v>
      </c>
      <c r="K41" s="19">
        <v>0</v>
      </c>
      <c r="L41" s="23">
        <f t="shared" si="3"/>
        <v>0</v>
      </c>
      <c r="M41" s="19">
        <v>0</v>
      </c>
      <c r="N41" s="53">
        <f t="shared" si="5"/>
        <v>0</v>
      </c>
      <c r="O41" s="19">
        <v>2</v>
      </c>
      <c r="P41" s="96">
        <f t="shared" si="2"/>
        <v>1</v>
      </c>
      <c r="S41" s="2"/>
      <c r="T41" s="1"/>
      <c r="AC41" s="6"/>
      <c r="AD41" s="6"/>
      <c r="AE41" s="6"/>
      <c r="AF41" s="6"/>
    </row>
    <row r="42" spans="1:32" ht="72" x14ac:dyDescent="0.2">
      <c r="A42" s="150"/>
      <c r="B42" s="40" t="s">
        <v>50</v>
      </c>
      <c r="C42" s="57" t="s">
        <v>51</v>
      </c>
      <c r="D42" s="35" t="s">
        <v>52</v>
      </c>
      <c r="E42" s="40" t="s">
        <v>53</v>
      </c>
      <c r="F42" s="20">
        <v>54000000</v>
      </c>
      <c r="G42" s="40" t="s">
        <v>20</v>
      </c>
      <c r="H42" s="59"/>
      <c r="I42" s="19">
        <v>35</v>
      </c>
      <c r="J42" s="19">
        <v>35</v>
      </c>
      <c r="K42" s="19">
        <v>25</v>
      </c>
      <c r="L42" s="23">
        <f t="shared" si="3"/>
        <v>0.7142857142857143</v>
      </c>
      <c r="M42" s="19">
        <v>56</v>
      </c>
      <c r="N42" s="53">
        <f t="shared" si="5"/>
        <v>1.6</v>
      </c>
      <c r="O42" s="19">
        <v>62</v>
      </c>
      <c r="P42" s="96">
        <f t="shared" si="2"/>
        <v>1.7714285714285714</v>
      </c>
      <c r="S42" s="2"/>
      <c r="T42" s="1"/>
      <c r="AC42" s="6"/>
      <c r="AD42" s="6"/>
      <c r="AE42" s="6"/>
      <c r="AF42" s="6"/>
    </row>
    <row r="43" spans="1:32" ht="84" x14ac:dyDescent="0.2">
      <c r="A43" s="150"/>
      <c r="B43" s="40" t="s">
        <v>22</v>
      </c>
      <c r="C43" s="57" t="s">
        <v>69</v>
      </c>
      <c r="D43" s="35" t="s">
        <v>70</v>
      </c>
      <c r="E43" s="40" t="s">
        <v>71</v>
      </c>
      <c r="F43" s="20">
        <v>1580000000</v>
      </c>
      <c r="G43" s="40" t="s">
        <v>72</v>
      </c>
      <c r="H43" s="59"/>
      <c r="I43" s="21">
        <v>8760</v>
      </c>
      <c r="J43" s="19">
        <v>8760</v>
      </c>
      <c r="K43" s="19">
        <v>1191</v>
      </c>
      <c r="L43" s="23">
        <f t="shared" si="3"/>
        <v>0.13595890410958905</v>
      </c>
      <c r="M43" s="19">
        <v>3228</v>
      </c>
      <c r="N43" s="53">
        <f t="shared" si="5"/>
        <v>0.36849315068493149</v>
      </c>
      <c r="O43" s="19">
        <v>5536</v>
      </c>
      <c r="P43" s="96">
        <f t="shared" si="2"/>
        <v>0.63196347031963473</v>
      </c>
      <c r="S43" s="2"/>
      <c r="T43" s="1"/>
      <c r="AC43" s="6"/>
      <c r="AD43" s="6"/>
      <c r="AE43" s="6"/>
      <c r="AF43" s="6"/>
    </row>
    <row r="44" spans="1:32" ht="36" x14ac:dyDescent="0.2">
      <c r="A44" s="150"/>
      <c r="B44" s="113" t="s">
        <v>26</v>
      </c>
      <c r="C44" s="125" t="s">
        <v>79</v>
      </c>
      <c r="D44" s="35" t="s">
        <v>80</v>
      </c>
      <c r="E44" s="40" t="s">
        <v>81</v>
      </c>
      <c r="F44" s="128">
        <v>11789419180</v>
      </c>
      <c r="G44" s="40" t="s">
        <v>72</v>
      </c>
      <c r="H44" s="59"/>
      <c r="I44" s="21">
        <v>500</v>
      </c>
      <c r="J44" s="19">
        <v>500</v>
      </c>
      <c r="K44" s="19">
        <v>128</v>
      </c>
      <c r="L44" s="23">
        <f t="shared" si="3"/>
        <v>0.25600000000000001</v>
      </c>
      <c r="M44" s="19">
        <v>200</v>
      </c>
      <c r="N44" s="53">
        <f t="shared" si="5"/>
        <v>0.4</v>
      </c>
      <c r="O44" s="19">
        <v>436</v>
      </c>
      <c r="P44" s="96">
        <f t="shared" si="2"/>
        <v>0.872</v>
      </c>
      <c r="S44" s="2"/>
      <c r="T44" s="1"/>
      <c r="AC44" s="6"/>
      <c r="AD44" s="6"/>
      <c r="AE44" s="6"/>
      <c r="AF44" s="6"/>
    </row>
    <row r="45" spans="1:32" ht="48" x14ac:dyDescent="0.2">
      <c r="A45" s="150"/>
      <c r="B45" s="113"/>
      <c r="C45" s="125"/>
      <c r="D45" s="35" t="s">
        <v>63</v>
      </c>
      <c r="E45" s="40" t="s">
        <v>82</v>
      </c>
      <c r="F45" s="128"/>
      <c r="G45" s="40" t="s">
        <v>72</v>
      </c>
      <c r="H45" s="59"/>
      <c r="I45" s="21">
        <v>13</v>
      </c>
      <c r="J45" s="19">
        <v>13</v>
      </c>
      <c r="K45" s="19">
        <v>10</v>
      </c>
      <c r="L45" s="23">
        <f t="shared" si="3"/>
        <v>0.76923076923076927</v>
      </c>
      <c r="M45" s="19">
        <v>12</v>
      </c>
      <c r="N45" s="53">
        <f t="shared" si="5"/>
        <v>0.92307692307692313</v>
      </c>
      <c r="O45" s="19">
        <v>12</v>
      </c>
      <c r="P45" s="96">
        <f t="shared" si="2"/>
        <v>0.92307692307692313</v>
      </c>
      <c r="S45" s="2"/>
      <c r="T45" s="1"/>
      <c r="AC45" s="6"/>
      <c r="AD45" s="6"/>
      <c r="AE45" s="6"/>
      <c r="AF45" s="6"/>
    </row>
    <row r="46" spans="1:32" ht="60" x14ac:dyDescent="0.2">
      <c r="A46" s="150"/>
      <c r="B46" s="40" t="s">
        <v>60</v>
      </c>
      <c r="C46" s="57" t="s">
        <v>83</v>
      </c>
      <c r="D46" s="35" t="s">
        <v>84</v>
      </c>
      <c r="E46" s="40" t="s">
        <v>85</v>
      </c>
      <c r="F46" s="20">
        <v>2167800000</v>
      </c>
      <c r="G46" s="40" t="s">
        <v>86</v>
      </c>
      <c r="H46" s="59"/>
      <c r="I46" s="21">
        <v>970</v>
      </c>
      <c r="J46" s="19">
        <v>970</v>
      </c>
      <c r="K46" s="19">
        <v>287</v>
      </c>
      <c r="L46" s="23">
        <f t="shared" si="3"/>
        <v>0.29587628865979382</v>
      </c>
      <c r="M46" s="19">
        <v>426</v>
      </c>
      <c r="N46" s="53">
        <f t="shared" si="5"/>
        <v>0.43917525773195876</v>
      </c>
      <c r="O46" s="19">
        <v>624</v>
      </c>
      <c r="P46" s="96">
        <f t="shared" si="2"/>
        <v>0.64329896907216499</v>
      </c>
      <c r="S46" s="2"/>
      <c r="T46" s="1"/>
      <c r="AC46" s="6"/>
      <c r="AD46" s="6"/>
      <c r="AE46" s="6"/>
      <c r="AF46" s="6"/>
    </row>
    <row r="47" spans="1:32" ht="48" x14ac:dyDescent="0.2">
      <c r="A47" s="150"/>
      <c r="B47" s="113" t="s">
        <v>93</v>
      </c>
      <c r="C47" s="125" t="s">
        <v>94</v>
      </c>
      <c r="D47" s="109" t="s">
        <v>95</v>
      </c>
      <c r="E47" s="126" t="s">
        <v>96</v>
      </c>
      <c r="F47" s="128">
        <v>1430750000</v>
      </c>
      <c r="G47" s="109" t="s">
        <v>72</v>
      </c>
      <c r="H47" s="59" t="s">
        <v>97</v>
      </c>
      <c r="I47" s="21">
        <v>500</v>
      </c>
      <c r="J47" s="127">
        <f>SUM(I47:I48)</f>
        <v>130500</v>
      </c>
      <c r="K47" s="43">
        <v>54</v>
      </c>
      <c r="L47" s="54">
        <f t="shared" si="3"/>
        <v>0.108</v>
      </c>
      <c r="M47" s="43">
        <v>618</v>
      </c>
      <c r="N47" s="55">
        <f t="shared" si="5"/>
        <v>1.236</v>
      </c>
      <c r="O47" s="43">
        <v>1378</v>
      </c>
      <c r="P47" s="96">
        <f t="shared" si="2"/>
        <v>2.7559999999999998</v>
      </c>
      <c r="S47" s="2"/>
      <c r="T47" s="1"/>
      <c r="AC47" s="6"/>
      <c r="AD47" s="6"/>
      <c r="AE47" s="6"/>
      <c r="AF47" s="6"/>
    </row>
    <row r="48" spans="1:32" ht="48" x14ac:dyDescent="0.2">
      <c r="A48" s="150"/>
      <c r="B48" s="113"/>
      <c r="C48" s="125"/>
      <c r="D48" s="109"/>
      <c r="E48" s="126"/>
      <c r="F48" s="128"/>
      <c r="G48" s="109"/>
      <c r="H48" s="59" t="s">
        <v>98</v>
      </c>
      <c r="I48" s="21">
        <v>130000</v>
      </c>
      <c r="J48" s="127"/>
      <c r="K48" s="43">
        <v>31907</v>
      </c>
      <c r="L48" s="54">
        <f t="shared" si="3"/>
        <v>0.24543846153846155</v>
      </c>
      <c r="M48" s="43">
        <v>66091</v>
      </c>
      <c r="N48" s="55">
        <f t="shared" si="5"/>
        <v>0.5083923076923077</v>
      </c>
      <c r="O48" s="43">
        <v>103432</v>
      </c>
      <c r="P48" s="96">
        <f t="shared" si="2"/>
        <v>0.79563076923076925</v>
      </c>
      <c r="S48" s="2"/>
      <c r="T48" s="1"/>
      <c r="AC48" s="6"/>
      <c r="AD48" s="6"/>
      <c r="AE48" s="6"/>
      <c r="AF48" s="6"/>
    </row>
    <row r="49" spans="1:32" ht="24" customHeight="1" x14ac:dyDescent="0.2">
      <c r="A49" s="150"/>
      <c r="B49" s="113"/>
      <c r="C49" s="125" t="s">
        <v>73</v>
      </c>
      <c r="D49" s="35" t="s">
        <v>74</v>
      </c>
      <c r="E49" s="40" t="s">
        <v>75</v>
      </c>
      <c r="F49" s="128">
        <v>34647256453</v>
      </c>
      <c r="G49" s="109" t="s">
        <v>72</v>
      </c>
      <c r="H49" s="152"/>
      <c r="I49" s="21">
        <v>3280</v>
      </c>
      <c r="J49" s="19">
        <v>3280</v>
      </c>
      <c r="K49" s="19">
        <v>65</v>
      </c>
      <c r="L49" s="23">
        <f t="shared" si="3"/>
        <v>1.9817073170731708E-2</v>
      </c>
      <c r="M49" s="19">
        <v>544</v>
      </c>
      <c r="N49" s="53">
        <f t="shared" si="5"/>
        <v>0.16585365853658537</v>
      </c>
      <c r="O49" s="19">
        <v>3884</v>
      </c>
      <c r="P49" s="96">
        <f t="shared" si="2"/>
        <v>1.1841463414634146</v>
      </c>
      <c r="S49" s="2"/>
      <c r="T49" s="1"/>
      <c r="AC49" s="6"/>
      <c r="AD49" s="6"/>
      <c r="AE49" s="6"/>
      <c r="AF49" s="6"/>
    </row>
    <row r="50" spans="1:32" ht="24" x14ac:dyDescent="0.2">
      <c r="A50" s="150"/>
      <c r="B50" s="113"/>
      <c r="C50" s="125"/>
      <c r="D50" s="35" t="s">
        <v>63</v>
      </c>
      <c r="E50" s="40" t="s">
        <v>76</v>
      </c>
      <c r="F50" s="128"/>
      <c r="G50" s="109"/>
      <c r="H50" s="152"/>
      <c r="I50" s="21">
        <v>7</v>
      </c>
      <c r="J50" s="19">
        <v>7</v>
      </c>
      <c r="K50" s="19">
        <v>7</v>
      </c>
      <c r="L50" s="23">
        <f t="shared" si="3"/>
        <v>1</v>
      </c>
      <c r="M50" s="19">
        <v>7</v>
      </c>
      <c r="N50" s="53">
        <f t="shared" si="5"/>
        <v>1</v>
      </c>
      <c r="O50" s="19">
        <v>7</v>
      </c>
      <c r="P50" s="96">
        <f t="shared" si="2"/>
        <v>1</v>
      </c>
      <c r="S50" s="2"/>
      <c r="T50" s="1"/>
      <c r="AC50" s="6"/>
      <c r="AD50" s="6"/>
      <c r="AE50" s="6"/>
      <c r="AF50" s="6"/>
    </row>
    <row r="51" spans="1:32" ht="36" x14ac:dyDescent="0.2">
      <c r="A51" s="150"/>
      <c r="B51" s="113"/>
      <c r="C51" s="125"/>
      <c r="D51" s="35" t="s">
        <v>63</v>
      </c>
      <c r="E51" s="40" t="s">
        <v>77</v>
      </c>
      <c r="F51" s="128"/>
      <c r="G51" s="109"/>
      <c r="H51" s="152"/>
      <c r="I51" s="21">
        <v>5</v>
      </c>
      <c r="J51" s="19">
        <v>5</v>
      </c>
      <c r="K51" s="19">
        <v>5</v>
      </c>
      <c r="L51" s="23">
        <f t="shared" si="3"/>
        <v>1</v>
      </c>
      <c r="M51" s="19">
        <v>5</v>
      </c>
      <c r="N51" s="53">
        <f t="shared" si="5"/>
        <v>1</v>
      </c>
      <c r="O51" s="19">
        <v>5</v>
      </c>
      <c r="P51" s="96">
        <f t="shared" si="2"/>
        <v>1</v>
      </c>
      <c r="S51" s="2"/>
      <c r="T51" s="1"/>
      <c r="AC51" s="6"/>
      <c r="AD51" s="6"/>
      <c r="AE51" s="6"/>
      <c r="AF51" s="6"/>
    </row>
    <row r="52" spans="1:32" ht="36" x14ac:dyDescent="0.2">
      <c r="A52" s="150"/>
      <c r="B52" s="113"/>
      <c r="C52" s="125"/>
      <c r="D52" s="35" t="s">
        <v>63</v>
      </c>
      <c r="E52" s="40" t="s">
        <v>78</v>
      </c>
      <c r="F52" s="128"/>
      <c r="G52" s="109"/>
      <c r="H52" s="152"/>
      <c r="I52" s="21">
        <v>66</v>
      </c>
      <c r="J52" s="19">
        <v>66</v>
      </c>
      <c r="K52" s="19">
        <v>95</v>
      </c>
      <c r="L52" s="23">
        <f t="shared" si="3"/>
        <v>1.4393939393939394</v>
      </c>
      <c r="M52" s="19">
        <v>100</v>
      </c>
      <c r="N52" s="53">
        <f t="shared" si="5"/>
        <v>1.5151515151515151</v>
      </c>
      <c r="O52" s="19">
        <v>92</v>
      </c>
      <c r="P52" s="96">
        <f t="shared" si="2"/>
        <v>1.393939393939394</v>
      </c>
      <c r="S52" s="2"/>
      <c r="T52" s="1"/>
      <c r="AC52" s="6"/>
      <c r="AD52" s="6"/>
      <c r="AE52" s="6"/>
      <c r="AF52" s="6"/>
    </row>
    <row r="53" spans="1:32" ht="60" x14ac:dyDescent="0.2">
      <c r="A53" s="150"/>
      <c r="B53" s="22" t="s">
        <v>60</v>
      </c>
      <c r="C53" s="57" t="s">
        <v>91</v>
      </c>
      <c r="D53" s="35" t="s">
        <v>84</v>
      </c>
      <c r="E53" s="40" t="s">
        <v>92</v>
      </c>
      <c r="F53" s="20">
        <v>309700000</v>
      </c>
      <c r="G53" s="40" t="s">
        <v>72</v>
      </c>
      <c r="H53" s="59"/>
      <c r="I53" s="21">
        <v>84</v>
      </c>
      <c r="J53" s="19">
        <v>84</v>
      </c>
      <c r="K53" s="19">
        <v>6</v>
      </c>
      <c r="L53" s="23">
        <f t="shared" si="3"/>
        <v>7.1428571428571425E-2</v>
      </c>
      <c r="M53" s="19">
        <v>6</v>
      </c>
      <c r="N53" s="53">
        <f t="shared" si="5"/>
        <v>7.1428571428571425E-2</v>
      </c>
      <c r="O53" s="19">
        <v>28</v>
      </c>
      <c r="P53" s="96">
        <f t="shared" si="2"/>
        <v>0.33333333333333331</v>
      </c>
      <c r="S53" s="2"/>
      <c r="T53" s="1"/>
      <c r="AC53" s="6"/>
      <c r="AD53" s="6"/>
      <c r="AE53" s="6"/>
      <c r="AF53" s="6"/>
    </row>
    <row r="54" spans="1:32" ht="72" x14ac:dyDescent="0.2">
      <c r="A54" s="150"/>
      <c r="B54" s="40" t="s">
        <v>22</v>
      </c>
      <c r="C54" s="57" t="s">
        <v>87</v>
      </c>
      <c r="D54" s="35" t="s">
        <v>88</v>
      </c>
      <c r="E54" s="40" t="s">
        <v>89</v>
      </c>
      <c r="F54" s="20">
        <v>196380000</v>
      </c>
      <c r="G54" s="40" t="s">
        <v>90</v>
      </c>
      <c r="H54" s="59"/>
      <c r="I54" s="21">
        <v>12</v>
      </c>
      <c r="J54" s="19">
        <v>12</v>
      </c>
      <c r="K54" s="19">
        <v>0</v>
      </c>
      <c r="L54" s="23">
        <f t="shared" si="3"/>
        <v>0</v>
      </c>
      <c r="M54" s="19">
        <v>4</v>
      </c>
      <c r="N54" s="53">
        <f t="shared" si="5"/>
        <v>0.33333333333333331</v>
      </c>
      <c r="O54" s="19">
        <v>4</v>
      </c>
      <c r="P54" s="96">
        <f t="shared" si="2"/>
        <v>0.33333333333333331</v>
      </c>
      <c r="S54" s="2"/>
      <c r="T54" s="1"/>
      <c r="AC54" s="6"/>
      <c r="AD54" s="6"/>
      <c r="AE54" s="6"/>
      <c r="AF54" s="6"/>
    </row>
    <row r="57" spans="1:32" ht="12.75" x14ac:dyDescent="0.2">
      <c r="A57" s="7"/>
      <c r="B57" s="7"/>
      <c r="C57" s="7"/>
      <c r="D57" s="7"/>
      <c r="E57" s="8"/>
      <c r="F57" s="8"/>
      <c r="G57" s="8"/>
      <c r="H57" s="56"/>
      <c r="I57" s="8"/>
      <c r="J57" s="9"/>
      <c r="K57" s="10"/>
      <c r="L57" s="10"/>
      <c r="M57" s="10"/>
      <c r="N57" s="10"/>
      <c r="O57" s="10"/>
      <c r="P57" s="10"/>
      <c r="Q57" s="11"/>
      <c r="R57" s="12"/>
      <c r="S57" s="4"/>
      <c r="T57" s="5"/>
    </row>
    <row r="58" spans="1:32" s="1" customFormat="1" x14ac:dyDescent="0.2">
      <c r="K58" s="4"/>
      <c r="L58" s="4"/>
      <c r="M58" s="4"/>
      <c r="T58" s="2"/>
    </row>
    <row r="59" spans="1:32" s="1" customFormat="1" ht="15.75" x14ac:dyDescent="0.2">
      <c r="A59" s="119" t="s">
        <v>134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</row>
    <row r="60" spans="1:32" s="1" customFormat="1" ht="12.75" thickBot="1" x14ac:dyDescent="0.25">
      <c r="C60" s="13"/>
      <c r="D60" s="14"/>
      <c r="E60" s="14"/>
      <c r="F60" s="14"/>
      <c r="G60" s="14"/>
      <c r="H60" s="14"/>
      <c r="I60" s="14"/>
      <c r="J60" s="15"/>
      <c r="K60" s="15"/>
      <c r="T60" s="2"/>
    </row>
    <row r="61" spans="1:32" ht="24" x14ac:dyDescent="0.2">
      <c r="A61" s="159" t="s">
        <v>0</v>
      </c>
      <c r="B61" s="115" t="s">
        <v>1</v>
      </c>
      <c r="C61" s="115" t="s">
        <v>2</v>
      </c>
      <c r="D61" s="115" t="s">
        <v>135</v>
      </c>
      <c r="E61" s="115" t="s">
        <v>4</v>
      </c>
      <c r="F61" s="115"/>
      <c r="G61" s="115" t="s">
        <v>9</v>
      </c>
      <c r="H61" s="115" t="s">
        <v>8</v>
      </c>
      <c r="I61" s="115"/>
      <c r="J61" s="115" t="s">
        <v>6</v>
      </c>
      <c r="K61" s="65" t="s">
        <v>181</v>
      </c>
      <c r="L61" s="129" t="s">
        <v>183</v>
      </c>
      <c r="M61" s="65" t="s">
        <v>182</v>
      </c>
      <c r="N61" s="131" t="s">
        <v>184</v>
      </c>
      <c r="O61" s="65" t="s">
        <v>186</v>
      </c>
      <c r="P61" s="121" t="s">
        <v>185</v>
      </c>
      <c r="AE61" s="6"/>
      <c r="AF61" s="6"/>
    </row>
    <row r="62" spans="1:32" ht="13.5" customHeight="1" thickBot="1" x14ac:dyDescent="0.25">
      <c r="A62" s="160"/>
      <c r="B62" s="116"/>
      <c r="C62" s="116"/>
      <c r="D62" s="116"/>
      <c r="E62" s="116"/>
      <c r="F62" s="116"/>
      <c r="G62" s="116"/>
      <c r="H62" s="116"/>
      <c r="I62" s="116"/>
      <c r="J62" s="116"/>
      <c r="K62" s="84">
        <v>43555</v>
      </c>
      <c r="L62" s="130"/>
      <c r="M62" s="84">
        <v>43646</v>
      </c>
      <c r="N62" s="132"/>
      <c r="O62" s="84">
        <v>43738</v>
      </c>
      <c r="P62" s="122"/>
      <c r="AE62" s="6"/>
      <c r="AF62" s="6"/>
    </row>
    <row r="63" spans="1:32" ht="48" customHeight="1" x14ac:dyDescent="0.2">
      <c r="A63" s="123" t="s">
        <v>136</v>
      </c>
      <c r="B63" s="120" t="s">
        <v>137</v>
      </c>
      <c r="C63" s="76" t="s">
        <v>138</v>
      </c>
      <c r="D63" s="76" t="s">
        <v>139</v>
      </c>
      <c r="E63" s="120" t="s">
        <v>140</v>
      </c>
      <c r="F63" s="120"/>
      <c r="G63" s="77">
        <v>768067649</v>
      </c>
      <c r="H63" s="120" t="s">
        <v>141</v>
      </c>
      <c r="I63" s="120"/>
      <c r="J63" s="78">
        <v>7</v>
      </c>
      <c r="K63" s="79">
        <v>0</v>
      </c>
      <c r="L63" s="80">
        <f t="shared" ref="L63:L70" si="6">+K63/J63</f>
        <v>0</v>
      </c>
      <c r="M63" s="81">
        <v>7</v>
      </c>
      <c r="N63" s="82">
        <f t="shared" ref="N63:N70" si="7">+M63/J63</f>
        <v>1</v>
      </c>
      <c r="O63" s="81">
        <v>7</v>
      </c>
      <c r="P63" s="83">
        <f>+O63/J63</f>
        <v>1</v>
      </c>
      <c r="AE63" s="6"/>
      <c r="AF63" s="6"/>
    </row>
    <row r="64" spans="1:32" ht="48" customHeight="1" x14ac:dyDescent="0.2">
      <c r="A64" s="124"/>
      <c r="B64" s="114"/>
      <c r="C64" s="47" t="s">
        <v>142</v>
      </c>
      <c r="D64" s="47" t="s">
        <v>139</v>
      </c>
      <c r="E64" s="114" t="s">
        <v>143</v>
      </c>
      <c r="F64" s="114"/>
      <c r="G64" s="28">
        <v>1490362136</v>
      </c>
      <c r="H64" s="114" t="s">
        <v>141</v>
      </c>
      <c r="I64" s="114"/>
      <c r="J64" s="44">
        <v>1</v>
      </c>
      <c r="K64" s="26">
        <v>0</v>
      </c>
      <c r="L64" s="25">
        <f t="shared" si="6"/>
        <v>0</v>
      </c>
      <c r="M64" s="27">
        <v>0</v>
      </c>
      <c r="N64" s="25">
        <f t="shared" si="7"/>
        <v>0</v>
      </c>
      <c r="O64" s="27">
        <v>0</v>
      </c>
      <c r="P64" s="66">
        <f t="shared" ref="P64:P70" si="8">+O64/J64</f>
        <v>0</v>
      </c>
      <c r="AE64" s="6"/>
      <c r="AF64" s="6"/>
    </row>
    <row r="65" spans="1:32" ht="36" customHeight="1" x14ac:dyDescent="0.2">
      <c r="A65" s="124"/>
      <c r="B65" s="114"/>
      <c r="C65" s="47" t="s">
        <v>144</v>
      </c>
      <c r="D65" s="47" t="s">
        <v>145</v>
      </c>
      <c r="E65" s="114" t="s">
        <v>146</v>
      </c>
      <c r="F65" s="114"/>
      <c r="G65" s="28">
        <v>6064054173</v>
      </c>
      <c r="H65" s="114" t="s">
        <v>141</v>
      </c>
      <c r="I65" s="114"/>
      <c r="J65" s="48">
        <v>0.99</v>
      </c>
      <c r="K65" s="29">
        <v>0.99</v>
      </c>
      <c r="L65" s="25">
        <f t="shared" si="6"/>
        <v>1</v>
      </c>
      <c r="M65" s="30">
        <v>0.99</v>
      </c>
      <c r="N65" s="25">
        <f t="shared" si="7"/>
        <v>1</v>
      </c>
      <c r="O65" s="30">
        <v>0.99</v>
      </c>
      <c r="P65" s="66">
        <f t="shared" si="8"/>
        <v>1</v>
      </c>
      <c r="AE65" s="6"/>
      <c r="AF65" s="6"/>
    </row>
    <row r="66" spans="1:32" ht="48" customHeight="1" x14ac:dyDescent="0.2">
      <c r="A66" s="67" t="s">
        <v>147</v>
      </c>
      <c r="B66" s="114"/>
      <c r="C66" s="47" t="s">
        <v>148</v>
      </c>
      <c r="D66" s="47" t="s">
        <v>149</v>
      </c>
      <c r="E66" s="114" t="s">
        <v>148</v>
      </c>
      <c r="F66" s="114"/>
      <c r="G66" s="28">
        <v>12467000000</v>
      </c>
      <c r="H66" s="114" t="s">
        <v>150</v>
      </c>
      <c r="I66" s="114"/>
      <c r="J66" s="44">
        <v>28</v>
      </c>
      <c r="K66" s="26">
        <v>0</v>
      </c>
      <c r="L66" s="25">
        <f t="shared" si="6"/>
        <v>0</v>
      </c>
      <c r="M66" s="27">
        <v>0</v>
      </c>
      <c r="N66" s="25">
        <f t="shared" si="7"/>
        <v>0</v>
      </c>
      <c r="O66" s="27">
        <v>0</v>
      </c>
      <c r="P66" s="66">
        <f t="shared" si="8"/>
        <v>0</v>
      </c>
      <c r="AE66" s="6"/>
      <c r="AF66" s="6"/>
    </row>
    <row r="67" spans="1:32" ht="24" customHeight="1" x14ac:dyDescent="0.2">
      <c r="A67" s="124" t="s">
        <v>151</v>
      </c>
      <c r="B67" s="114"/>
      <c r="C67" s="114" t="s">
        <v>152</v>
      </c>
      <c r="D67" s="47" t="s">
        <v>153</v>
      </c>
      <c r="E67" s="114" t="s">
        <v>154</v>
      </c>
      <c r="F67" s="114"/>
      <c r="G67" s="156">
        <v>3583615467</v>
      </c>
      <c r="H67" s="114" t="s">
        <v>155</v>
      </c>
      <c r="I67" s="114"/>
      <c r="J67" s="44">
        <v>1</v>
      </c>
      <c r="K67" s="26">
        <v>0</v>
      </c>
      <c r="L67" s="25">
        <f t="shared" si="6"/>
        <v>0</v>
      </c>
      <c r="M67" s="27">
        <v>0</v>
      </c>
      <c r="N67" s="25">
        <f t="shared" si="7"/>
        <v>0</v>
      </c>
      <c r="O67" s="27">
        <v>0</v>
      </c>
      <c r="P67" s="66">
        <f t="shared" si="8"/>
        <v>0</v>
      </c>
      <c r="AE67" s="6"/>
      <c r="AF67" s="6"/>
    </row>
    <row r="68" spans="1:32" ht="24" customHeight="1" x14ac:dyDescent="0.2">
      <c r="A68" s="124"/>
      <c r="B68" s="114"/>
      <c r="C68" s="114"/>
      <c r="D68" s="47" t="s">
        <v>63</v>
      </c>
      <c r="E68" s="114" t="s">
        <v>156</v>
      </c>
      <c r="F68" s="114"/>
      <c r="G68" s="156"/>
      <c r="H68" s="114" t="s">
        <v>155</v>
      </c>
      <c r="I68" s="114"/>
      <c r="J68" s="44">
        <v>1</v>
      </c>
      <c r="K68" s="26">
        <v>0</v>
      </c>
      <c r="L68" s="25">
        <f t="shared" si="6"/>
        <v>0</v>
      </c>
      <c r="M68" s="27">
        <v>0</v>
      </c>
      <c r="N68" s="25">
        <f t="shared" si="7"/>
        <v>0</v>
      </c>
      <c r="O68" s="27">
        <v>0</v>
      </c>
      <c r="P68" s="66">
        <f t="shared" si="8"/>
        <v>0</v>
      </c>
      <c r="AE68" s="6"/>
      <c r="AF68" s="6"/>
    </row>
    <row r="69" spans="1:32" ht="36" customHeight="1" x14ac:dyDescent="0.2">
      <c r="A69" s="67" t="s">
        <v>157</v>
      </c>
      <c r="B69" s="114"/>
      <c r="C69" s="47" t="s">
        <v>158</v>
      </c>
      <c r="D69" s="47" t="s">
        <v>159</v>
      </c>
      <c r="E69" s="114" t="s">
        <v>160</v>
      </c>
      <c r="F69" s="114"/>
      <c r="G69" s="28">
        <v>6013145694</v>
      </c>
      <c r="H69" s="114" t="s">
        <v>150</v>
      </c>
      <c r="I69" s="114"/>
      <c r="J69" s="44">
        <v>1</v>
      </c>
      <c r="K69" s="26">
        <v>0</v>
      </c>
      <c r="L69" s="25">
        <f t="shared" si="6"/>
        <v>0</v>
      </c>
      <c r="M69" s="27">
        <v>0</v>
      </c>
      <c r="N69" s="25">
        <f t="shared" si="7"/>
        <v>0</v>
      </c>
      <c r="O69" s="27">
        <v>0</v>
      </c>
      <c r="P69" s="66">
        <f t="shared" si="8"/>
        <v>0</v>
      </c>
      <c r="AE69" s="6"/>
      <c r="AF69" s="6"/>
    </row>
    <row r="70" spans="1:32" ht="48.75" thickBot="1" x14ac:dyDescent="0.25">
      <c r="A70" s="68" t="s">
        <v>161</v>
      </c>
      <c r="B70" s="117"/>
      <c r="C70" s="69" t="s">
        <v>162</v>
      </c>
      <c r="D70" s="69" t="s">
        <v>163</v>
      </c>
      <c r="E70" s="117" t="s">
        <v>164</v>
      </c>
      <c r="F70" s="117"/>
      <c r="G70" s="70">
        <v>700000000</v>
      </c>
      <c r="H70" s="110" t="s">
        <v>150</v>
      </c>
      <c r="I70" s="110"/>
      <c r="J70" s="49">
        <v>500</v>
      </c>
      <c r="K70" s="71">
        <v>0</v>
      </c>
      <c r="L70" s="72">
        <f t="shared" si="6"/>
        <v>0</v>
      </c>
      <c r="M70" s="73">
        <v>1</v>
      </c>
      <c r="N70" s="74">
        <f t="shared" si="7"/>
        <v>2E-3</v>
      </c>
      <c r="O70" s="73">
        <v>23</v>
      </c>
      <c r="P70" s="75">
        <f t="shared" si="8"/>
        <v>4.5999999999999999E-2</v>
      </c>
      <c r="AE70" s="6"/>
      <c r="AF70" s="6"/>
    </row>
    <row r="71" spans="1:32" s="1" customFormat="1" x14ac:dyDescent="0.2">
      <c r="A71" s="14"/>
      <c r="B71" s="16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T71" s="2"/>
    </row>
    <row r="72" spans="1:32" s="1" customFormat="1" ht="30" customHeight="1" x14ac:dyDescent="0.2">
      <c r="A72" s="119" t="s">
        <v>165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8"/>
      <c r="T72" s="18"/>
      <c r="U72" s="18"/>
    </row>
    <row r="73" spans="1:32" s="1" customFormat="1" ht="12.75" customHeight="1" thickBot="1" x14ac:dyDescent="0.25">
      <c r="A73" s="14"/>
      <c r="C73" s="13"/>
      <c r="D73" s="13"/>
      <c r="E73" s="14"/>
      <c r="F73" s="14"/>
      <c r="G73" s="14"/>
      <c r="H73" s="14"/>
      <c r="I73" s="14"/>
      <c r="J73" s="14"/>
      <c r="K73" s="14"/>
      <c r="Q73" s="14"/>
      <c r="T73" s="2"/>
    </row>
    <row r="74" spans="1:32" ht="36.75" customHeight="1" thickTop="1" x14ac:dyDescent="0.2">
      <c r="A74" s="161" t="s">
        <v>0</v>
      </c>
      <c r="B74" s="163" t="s">
        <v>1</v>
      </c>
      <c r="C74" s="139" t="s">
        <v>2</v>
      </c>
      <c r="D74" s="111" t="s">
        <v>135</v>
      </c>
      <c r="E74" s="111" t="s">
        <v>4</v>
      </c>
      <c r="F74" s="111"/>
      <c r="G74" s="111" t="s">
        <v>8</v>
      </c>
      <c r="H74" s="111" t="s">
        <v>5</v>
      </c>
      <c r="I74" s="111"/>
      <c r="J74" s="106" t="s">
        <v>6</v>
      </c>
      <c r="K74" s="85" t="s">
        <v>181</v>
      </c>
      <c r="L74" s="100" t="s">
        <v>183</v>
      </c>
      <c r="M74" s="85" t="s">
        <v>182</v>
      </c>
      <c r="N74" s="100" t="s">
        <v>184</v>
      </c>
      <c r="O74" s="85" t="s">
        <v>186</v>
      </c>
      <c r="P74" s="98" t="s">
        <v>185</v>
      </c>
    </row>
    <row r="75" spans="1:32" ht="15.75" customHeight="1" thickBot="1" x14ac:dyDescent="0.25">
      <c r="A75" s="162"/>
      <c r="B75" s="164"/>
      <c r="C75" s="140"/>
      <c r="D75" s="112"/>
      <c r="E75" s="112"/>
      <c r="F75" s="112"/>
      <c r="G75" s="112"/>
      <c r="H75" s="112"/>
      <c r="I75" s="112"/>
      <c r="J75" s="107"/>
      <c r="K75" s="86">
        <v>43555</v>
      </c>
      <c r="L75" s="101"/>
      <c r="M75" s="86">
        <v>43646</v>
      </c>
      <c r="N75" s="101"/>
      <c r="O75" s="86">
        <v>43738</v>
      </c>
      <c r="P75" s="99"/>
    </row>
    <row r="76" spans="1:32" ht="84" customHeight="1" thickTop="1" x14ac:dyDescent="0.2">
      <c r="A76" s="146" t="s">
        <v>166</v>
      </c>
      <c r="B76" s="87" t="s">
        <v>99</v>
      </c>
      <c r="C76" s="91" t="s">
        <v>167</v>
      </c>
      <c r="D76" s="45" t="s">
        <v>63</v>
      </c>
      <c r="E76" s="108" t="s">
        <v>167</v>
      </c>
      <c r="F76" s="108"/>
      <c r="G76" s="41" t="s">
        <v>103</v>
      </c>
      <c r="H76" s="102"/>
      <c r="I76" s="103"/>
      <c r="J76" s="45">
        <v>12</v>
      </c>
      <c r="K76" s="31">
        <v>0</v>
      </c>
      <c r="L76" s="94">
        <f>+K76/J76</f>
        <v>0</v>
      </c>
      <c r="M76" s="32">
        <v>7</v>
      </c>
      <c r="N76" s="92">
        <f>+M76/J76</f>
        <v>0.58333333333333337</v>
      </c>
      <c r="O76" s="32"/>
      <c r="P76" s="95">
        <f>+O76/J76</f>
        <v>0</v>
      </c>
    </row>
    <row r="77" spans="1:32" ht="30" customHeight="1" x14ac:dyDescent="0.2">
      <c r="A77" s="147"/>
      <c r="B77" s="151" t="s">
        <v>22</v>
      </c>
      <c r="C77" s="138" t="s">
        <v>168</v>
      </c>
      <c r="D77" s="113" t="s">
        <v>63</v>
      </c>
      <c r="E77" s="109" t="s">
        <v>168</v>
      </c>
      <c r="F77" s="109"/>
      <c r="G77" s="42" t="s">
        <v>170</v>
      </c>
      <c r="H77" s="113" t="s">
        <v>169</v>
      </c>
      <c r="I77" s="113"/>
      <c r="J77" s="50">
        <v>1</v>
      </c>
      <c r="K77" s="93">
        <v>0</v>
      </c>
      <c r="L77" s="96">
        <f t="shared" ref="L77:L79" si="9">+K77/J77</f>
        <v>0</v>
      </c>
      <c r="M77" s="33">
        <v>0</v>
      </c>
      <c r="N77" s="55">
        <f>+M77/J77</f>
        <v>0</v>
      </c>
      <c r="O77" s="33"/>
      <c r="P77" s="95">
        <f t="shared" ref="P77:P79" si="10">+O77/J77</f>
        <v>0</v>
      </c>
    </row>
    <row r="78" spans="1:32" ht="30" customHeight="1" x14ac:dyDescent="0.2">
      <c r="A78" s="147"/>
      <c r="B78" s="151"/>
      <c r="C78" s="138"/>
      <c r="D78" s="113"/>
      <c r="E78" s="109"/>
      <c r="F78" s="109"/>
      <c r="G78" s="42" t="s">
        <v>172</v>
      </c>
      <c r="H78" s="113" t="s">
        <v>171</v>
      </c>
      <c r="I78" s="113"/>
      <c r="J78" s="50">
        <v>1</v>
      </c>
      <c r="K78" s="93">
        <v>0</v>
      </c>
      <c r="L78" s="96">
        <f t="shared" si="9"/>
        <v>0</v>
      </c>
      <c r="M78" s="33">
        <v>0</v>
      </c>
      <c r="N78" s="55">
        <f>+M78/J78</f>
        <v>0</v>
      </c>
      <c r="O78" s="33"/>
      <c r="P78" s="95">
        <f t="shared" si="10"/>
        <v>0</v>
      </c>
    </row>
    <row r="79" spans="1:32" ht="72" customHeight="1" thickBot="1" x14ac:dyDescent="0.25">
      <c r="A79" s="148"/>
      <c r="B79" s="88" t="s">
        <v>173</v>
      </c>
      <c r="C79" s="89" t="s">
        <v>174</v>
      </c>
      <c r="D79" s="49" t="s">
        <v>63</v>
      </c>
      <c r="E79" s="110" t="s">
        <v>174</v>
      </c>
      <c r="F79" s="110"/>
      <c r="G79" s="46" t="s">
        <v>175</v>
      </c>
      <c r="H79" s="104"/>
      <c r="I79" s="105"/>
      <c r="J79" s="49">
        <v>2</v>
      </c>
      <c r="K79" s="71">
        <v>0</v>
      </c>
      <c r="L79" s="97">
        <f t="shared" si="9"/>
        <v>0</v>
      </c>
      <c r="M79" s="34">
        <v>1</v>
      </c>
      <c r="N79" s="90">
        <f>+M79/J79</f>
        <v>0.5</v>
      </c>
      <c r="O79" s="34"/>
      <c r="P79" s="24">
        <f t="shared" si="10"/>
        <v>0</v>
      </c>
    </row>
    <row r="80" spans="1:32" s="1" customFormat="1" x14ac:dyDescent="0.2">
      <c r="L80" s="17"/>
      <c r="M80" s="17"/>
      <c r="N80" s="17"/>
      <c r="O80" s="17"/>
      <c r="P80" s="17"/>
      <c r="T80" s="2"/>
    </row>
    <row r="81" spans="1:20" s="1" customFormat="1" x14ac:dyDescent="0.2">
      <c r="L81" s="17"/>
      <c r="M81" s="17"/>
      <c r="N81" s="17"/>
      <c r="O81" s="17"/>
      <c r="P81" s="17"/>
      <c r="T81" s="2"/>
    </row>
    <row r="82" spans="1:20" s="1" customFormat="1" x14ac:dyDescent="0.2">
      <c r="A82" s="14"/>
      <c r="B82" s="16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T82" s="2"/>
    </row>
    <row r="83" spans="1:20" s="1" customFormat="1" x14ac:dyDescent="0.2">
      <c r="T83" s="2"/>
    </row>
    <row r="84" spans="1:20" s="1" customFormat="1" x14ac:dyDescent="0.2">
      <c r="T84" s="2"/>
    </row>
    <row r="85" spans="1:20" s="1" customFormat="1" x14ac:dyDescent="0.2">
      <c r="T85" s="2"/>
    </row>
    <row r="86" spans="1:20" s="1" customFormat="1" x14ac:dyDescent="0.2">
      <c r="T86" s="2"/>
    </row>
    <row r="87" spans="1:20" s="1" customFormat="1" x14ac:dyDescent="0.2">
      <c r="T87" s="2"/>
    </row>
    <row r="88" spans="1:20" s="1" customFormat="1" x14ac:dyDescent="0.2">
      <c r="T88" s="2"/>
    </row>
    <row r="89" spans="1:20" s="1" customFormat="1" x14ac:dyDescent="0.2">
      <c r="T89" s="2"/>
    </row>
    <row r="90" spans="1:20" s="1" customFormat="1" x14ac:dyDescent="0.2">
      <c r="T90" s="2"/>
    </row>
    <row r="91" spans="1:20" s="1" customFormat="1" x14ac:dyDescent="0.2">
      <c r="T91" s="2"/>
    </row>
    <row r="92" spans="1:20" s="1" customFormat="1" x14ac:dyDescent="0.2">
      <c r="T92" s="2"/>
    </row>
    <row r="93" spans="1:20" s="1" customFormat="1" x14ac:dyDescent="0.2">
      <c r="T93" s="2"/>
    </row>
    <row r="94" spans="1:20" s="1" customFormat="1" x14ac:dyDescent="0.2">
      <c r="T94" s="2"/>
    </row>
    <row r="95" spans="1:20" s="1" customFormat="1" x14ac:dyDescent="0.2">
      <c r="T95" s="2"/>
    </row>
    <row r="96" spans="1:20" s="1" customFormat="1" x14ac:dyDescent="0.2">
      <c r="T96" s="2"/>
    </row>
    <row r="97" spans="20:20" s="1" customFormat="1" x14ac:dyDescent="0.2">
      <c r="T97" s="2"/>
    </row>
    <row r="98" spans="20:20" s="1" customFormat="1" x14ac:dyDescent="0.2">
      <c r="T98" s="2"/>
    </row>
    <row r="99" spans="20:20" s="1" customFormat="1" x14ac:dyDescent="0.2">
      <c r="T99" s="2"/>
    </row>
    <row r="100" spans="20:20" s="1" customFormat="1" x14ac:dyDescent="0.2">
      <c r="T100" s="2"/>
    </row>
    <row r="101" spans="20:20" s="1" customFormat="1" x14ac:dyDescent="0.2">
      <c r="T101" s="2"/>
    </row>
    <row r="102" spans="20:20" s="1" customFormat="1" x14ac:dyDescent="0.2">
      <c r="T102" s="2"/>
    </row>
    <row r="103" spans="20:20" s="1" customFormat="1" x14ac:dyDescent="0.2">
      <c r="T103" s="2"/>
    </row>
    <row r="104" spans="20:20" s="1" customFormat="1" x14ac:dyDescent="0.2">
      <c r="T104" s="2"/>
    </row>
    <row r="105" spans="20:20" s="1" customFormat="1" x14ac:dyDescent="0.2">
      <c r="T105" s="2"/>
    </row>
    <row r="106" spans="20:20" s="1" customFormat="1" x14ac:dyDescent="0.2">
      <c r="T106" s="2"/>
    </row>
    <row r="107" spans="20:20" s="1" customFormat="1" x14ac:dyDescent="0.2">
      <c r="T107" s="2"/>
    </row>
    <row r="108" spans="20:20" s="1" customFormat="1" x14ac:dyDescent="0.2">
      <c r="T108" s="2"/>
    </row>
    <row r="109" spans="20:20" s="1" customFormat="1" x14ac:dyDescent="0.2">
      <c r="T109" s="2"/>
    </row>
    <row r="110" spans="20:20" s="1" customFormat="1" x14ac:dyDescent="0.2">
      <c r="T110" s="2"/>
    </row>
    <row r="111" spans="20:20" s="1" customFormat="1" x14ac:dyDescent="0.2">
      <c r="T111" s="2"/>
    </row>
    <row r="112" spans="20:20" s="1" customFormat="1" x14ac:dyDescent="0.2">
      <c r="T112" s="2"/>
    </row>
    <row r="113" spans="20:20" s="1" customFormat="1" x14ac:dyDescent="0.2">
      <c r="T113" s="2"/>
    </row>
    <row r="114" spans="20:20" s="1" customFormat="1" x14ac:dyDescent="0.2">
      <c r="T114" s="2"/>
    </row>
    <row r="115" spans="20:20" s="1" customFormat="1" x14ac:dyDescent="0.2">
      <c r="T115" s="2"/>
    </row>
    <row r="116" spans="20:20" s="1" customFormat="1" x14ac:dyDescent="0.2">
      <c r="T116" s="2"/>
    </row>
    <row r="117" spans="20:20" s="1" customFormat="1" x14ac:dyDescent="0.2">
      <c r="T117" s="2"/>
    </row>
    <row r="118" spans="20:20" s="1" customFormat="1" x14ac:dyDescent="0.2">
      <c r="T118" s="2"/>
    </row>
    <row r="119" spans="20:20" s="1" customFormat="1" x14ac:dyDescent="0.2">
      <c r="T119" s="2"/>
    </row>
    <row r="120" spans="20:20" s="1" customFormat="1" x14ac:dyDescent="0.2">
      <c r="T120" s="2"/>
    </row>
    <row r="121" spans="20:20" s="1" customFormat="1" x14ac:dyDescent="0.2">
      <c r="T121" s="2"/>
    </row>
    <row r="122" spans="20:20" s="1" customFormat="1" x14ac:dyDescent="0.2">
      <c r="T122" s="2"/>
    </row>
    <row r="123" spans="20:20" s="1" customFormat="1" x14ac:dyDescent="0.2">
      <c r="T123" s="2"/>
    </row>
    <row r="124" spans="20:20" s="1" customFormat="1" x14ac:dyDescent="0.2">
      <c r="T124" s="2"/>
    </row>
    <row r="125" spans="20:20" s="1" customFormat="1" x14ac:dyDescent="0.2">
      <c r="T125" s="2"/>
    </row>
    <row r="126" spans="20:20" s="1" customFormat="1" x14ac:dyDescent="0.2">
      <c r="T126" s="2"/>
    </row>
    <row r="127" spans="20:20" s="1" customFormat="1" x14ac:dyDescent="0.2">
      <c r="T127" s="2"/>
    </row>
    <row r="128" spans="20:20" s="1" customFormat="1" x14ac:dyDescent="0.2">
      <c r="T128" s="2"/>
    </row>
    <row r="129" spans="20:20" s="1" customFormat="1" x14ac:dyDescent="0.2">
      <c r="T129" s="2"/>
    </row>
    <row r="130" spans="20:20" s="1" customFormat="1" x14ac:dyDescent="0.2">
      <c r="T130" s="2"/>
    </row>
    <row r="131" spans="20:20" s="1" customFormat="1" x14ac:dyDescent="0.2">
      <c r="T131" s="2"/>
    </row>
    <row r="132" spans="20:20" s="1" customFormat="1" x14ac:dyDescent="0.2">
      <c r="T132" s="2"/>
    </row>
    <row r="133" spans="20:20" s="1" customFormat="1" x14ac:dyDescent="0.2">
      <c r="T133" s="2"/>
    </row>
    <row r="134" spans="20:20" s="1" customFormat="1" x14ac:dyDescent="0.2">
      <c r="T134" s="2"/>
    </row>
    <row r="135" spans="20:20" s="1" customFormat="1" x14ac:dyDescent="0.2">
      <c r="T135" s="2"/>
    </row>
    <row r="136" spans="20:20" s="1" customFormat="1" x14ac:dyDescent="0.2">
      <c r="T136" s="2"/>
    </row>
    <row r="137" spans="20:20" s="1" customFormat="1" x14ac:dyDescent="0.2">
      <c r="T137" s="2"/>
    </row>
    <row r="138" spans="20:20" s="1" customFormat="1" x14ac:dyDescent="0.2">
      <c r="T138" s="2"/>
    </row>
    <row r="139" spans="20:20" s="1" customFormat="1" x14ac:dyDescent="0.2">
      <c r="T139" s="2"/>
    </row>
    <row r="140" spans="20:20" s="1" customFormat="1" x14ac:dyDescent="0.2">
      <c r="T140" s="2"/>
    </row>
    <row r="141" spans="20:20" s="1" customFormat="1" x14ac:dyDescent="0.2">
      <c r="T141" s="2"/>
    </row>
    <row r="142" spans="20:20" s="1" customFormat="1" x14ac:dyDescent="0.2">
      <c r="T142" s="2"/>
    </row>
    <row r="143" spans="20:20" s="1" customFormat="1" x14ac:dyDescent="0.2">
      <c r="T143" s="2"/>
    </row>
    <row r="144" spans="20:20" s="1" customFormat="1" x14ac:dyDescent="0.2">
      <c r="T144" s="2"/>
    </row>
    <row r="145" spans="20:20" s="1" customFormat="1" x14ac:dyDescent="0.2">
      <c r="T145" s="2"/>
    </row>
    <row r="146" spans="20:20" s="1" customFormat="1" x14ac:dyDescent="0.2">
      <c r="T146" s="2"/>
    </row>
    <row r="147" spans="20:20" s="1" customFormat="1" x14ac:dyDescent="0.2">
      <c r="T147" s="2"/>
    </row>
    <row r="148" spans="20:20" s="1" customFormat="1" x14ac:dyDescent="0.2">
      <c r="T148" s="2"/>
    </row>
    <row r="149" spans="20:20" s="1" customFormat="1" x14ac:dyDescent="0.2">
      <c r="T149" s="2"/>
    </row>
    <row r="150" spans="20:20" s="1" customFormat="1" x14ac:dyDescent="0.2">
      <c r="T150" s="2"/>
    </row>
    <row r="151" spans="20:20" s="1" customFormat="1" x14ac:dyDescent="0.2">
      <c r="T151" s="2"/>
    </row>
    <row r="152" spans="20:20" s="1" customFormat="1" x14ac:dyDescent="0.2">
      <c r="T152" s="2"/>
    </row>
    <row r="153" spans="20:20" s="1" customFormat="1" x14ac:dyDescent="0.2">
      <c r="T153" s="2"/>
    </row>
    <row r="154" spans="20:20" s="1" customFormat="1" x14ac:dyDescent="0.2">
      <c r="T154" s="2"/>
    </row>
    <row r="155" spans="20:20" s="1" customFormat="1" x14ac:dyDescent="0.2">
      <c r="T155" s="2"/>
    </row>
    <row r="156" spans="20:20" s="1" customFormat="1" x14ac:dyDescent="0.2">
      <c r="T156" s="2"/>
    </row>
    <row r="157" spans="20:20" s="1" customFormat="1" x14ac:dyDescent="0.2">
      <c r="T157" s="2"/>
    </row>
    <row r="158" spans="20:20" s="1" customFormat="1" x14ac:dyDescent="0.2">
      <c r="T158" s="2"/>
    </row>
    <row r="159" spans="20:20" s="1" customFormat="1" x14ac:dyDescent="0.2">
      <c r="T159" s="2"/>
    </row>
    <row r="160" spans="20:20" s="1" customFormat="1" x14ac:dyDescent="0.2">
      <c r="T160" s="2"/>
    </row>
    <row r="161" spans="20:20" s="1" customFormat="1" x14ac:dyDescent="0.2">
      <c r="T161" s="2"/>
    </row>
    <row r="162" spans="20:20" s="1" customFormat="1" x14ac:dyDescent="0.2">
      <c r="T162" s="2"/>
    </row>
    <row r="163" spans="20:20" s="1" customFormat="1" x14ac:dyDescent="0.2">
      <c r="T163" s="2"/>
    </row>
    <row r="164" spans="20:20" s="1" customFormat="1" x14ac:dyDescent="0.2">
      <c r="T164" s="2"/>
    </row>
    <row r="165" spans="20:20" s="1" customFormat="1" x14ac:dyDescent="0.2">
      <c r="T165" s="2"/>
    </row>
    <row r="166" spans="20:20" s="1" customFormat="1" x14ac:dyDescent="0.2">
      <c r="T166" s="2"/>
    </row>
    <row r="167" spans="20:20" s="1" customFormat="1" x14ac:dyDescent="0.2">
      <c r="T167" s="2"/>
    </row>
    <row r="168" spans="20:20" s="1" customFormat="1" x14ac:dyDescent="0.2">
      <c r="T168" s="2"/>
    </row>
    <row r="169" spans="20:20" s="1" customFormat="1" x14ac:dyDescent="0.2">
      <c r="T169" s="2"/>
    </row>
    <row r="170" spans="20:20" s="1" customFormat="1" x14ac:dyDescent="0.2">
      <c r="T170" s="2"/>
    </row>
    <row r="171" spans="20:20" s="1" customFormat="1" x14ac:dyDescent="0.2">
      <c r="T171" s="2"/>
    </row>
    <row r="172" spans="20:20" s="1" customFormat="1" x14ac:dyDescent="0.2">
      <c r="T172" s="2"/>
    </row>
    <row r="173" spans="20:20" s="1" customFormat="1" x14ac:dyDescent="0.2">
      <c r="T173" s="2"/>
    </row>
    <row r="174" spans="20:20" s="1" customFormat="1" x14ac:dyDescent="0.2">
      <c r="T174" s="2"/>
    </row>
    <row r="175" spans="20:20" s="1" customFormat="1" x14ac:dyDescent="0.2">
      <c r="T175" s="2"/>
    </row>
    <row r="176" spans="20:20" s="1" customFormat="1" x14ac:dyDescent="0.2">
      <c r="T176" s="2"/>
    </row>
    <row r="177" spans="20:20" s="1" customFormat="1" x14ac:dyDescent="0.2">
      <c r="T177" s="2"/>
    </row>
    <row r="178" spans="20:20" s="1" customFormat="1" x14ac:dyDescent="0.2">
      <c r="T178" s="2"/>
    </row>
    <row r="179" spans="20:20" s="1" customFormat="1" x14ac:dyDescent="0.2">
      <c r="T179" s="2"/>
    </row>
    <row r="180" spans="20:20" s="1" customFormat="1" x14ac:dyDescent="0.2">
      <c r="T180" s="2"/>
    </row>
    <row r="181" spans="20:20" s="1" customFormat="1" x14ac:dyDescent="0.2">
      <c r="T181" s="2"/>
    </row>
    <row r="182" spans="20:20" s="1" customFormat="1" x14ac:dyDescent="0.2">
      <c r="T182" s="2"/>
    </row>
    <row r="183" spans="20:20" s="1" customFormat="1" x14ac:dyDescent="0.2">
      <c r="T183" s="2"/>
    </row>
    <row r="184" spans="20:20" s="1" customFormat="1" x14ac:dyDescent="0.2">
      <c r="T184" s="2"/>
    </row>
    <row r="185" spans="20:20" s="1" customFormat="1" x14ac:dyDescent="0.2">
      <c r="T185" s="2"/>
    </row>
    <row r="186" spans="20:20" s="1" customFormat="1" x14ac:dyDescent="0.2">
      <c r="T186" s="2"/>
    </row>
    <row r="187" spans="20:20" s="1" customFormat="1" x14ac:dyDescent="0.2">
      <c r="T187" s="2"/>
    </row>
    <row r="188" spans="20:20" s="1" customFormat="1" x14ac:dyDescent="0.2">
      <c r="T188" s="2"/>
    </row>
  </sheetData>
  <mergeCells count="136">
    <mergeCell ref="P7:P8"/>
    <mergeCell ref="G49:G52"/>
    <mergeCell ref="H49:H52"/>
    <mergeCell ref="O26:O28"/>
    <mergeCell ref="P26:P28"/>
    <mergeCell ref="G67:G68"/>
    <mergeCell ref="U9:U10"/>
    <mergeCell ref="U11:U12"/>
    <mergeCell ref="T9:T10"/>
    <mergeCell ref="T11:T12"/>
    <mergeCell ref="A59:U59"/>
    <mergeCell ref="B63:B70"/>
    <mergeCell ref="A67:A68"/>
    <mergeCell ref="A61:A62"/>
    <mergeCell ref="B61:B62"/>
    <mergeCell ref="A76:A79"/>
    <mergeCell ref="L26:L28"/>
    <mergeCell ref="N26:N28"/>
    <mergeCell ref="I26:I28"/>
    <mergeCell ref="A19:A54"/>
    <mergeCell ref="C35:C37"/>
    <mergeCell ref="F35:F37"/>
    <mergeCell ref="B36:B37"/>
    <mergeCell ref="C38:C39"/>
    <mergeCell ref="F38:F39"/>
    <mergeCell ref="B24:B30"/>
    <mergeCell ref="F24:F30"/>
    <mergeCell ref="G26:G29"/>
    <mergeCell ref="B31:B33"/>
    <mergeCell ref="B77:B78"/>
    <mergeCell ref="A72:R72"/>
    <mergeCell ref="A74:A75"/>
    <mergeCell ref="B74:B75"/>
    <mergeCell ref="N7:N8"/>
    <mergeCell ref="A9:A12"/>
    <mergeCell ref="J11:J12"/>
    <mergeCell ref="F11:F12"/>
    <mergeCell ref="L7:L8"/>
    <mergeCell ref="A7:A8"/>
    <mergeCell ref="B7:B8"/>
    <mergeCell ref="C7:C8"/>
    <mergeCell ref="D7:D8"/>
    <mergeCell ref="E7:E8"/>
    <mergeCell ref="H7:H8"/>
    <mergeCell ref="B9:B12"/>
    <mergeCell ref="B16:B18"/>
    <mergeCell ref="B38:B41"/>
    <mergeCell ref="B44:B45"/>
    <mergeCell ref="C77:C78"/>
    <mergeCell ref="D77:D78"/>
    <mergeCell ref="G61:G62"/>
    <mergeCell ref="K26:K28"/>
    <mergeCell ref="C49:C52"/>
    <mergeCell ref="C67:C68"/>
    <mergeCell ref="C74:C75"/>
    <mergeCell ref="D74:D75"/>
    <mergeCell ref="C24:C30"/>
    <mergeCell ref="J7:J8"/>
    <mergeCell ref="C9:C10"/>
    <mergeCell ref="D9:D10"/>
    <mergeCell ref="G9:G12"/>
    <mergeCell ref="F9:F10"/>
    <mergeCell ref="C11:C12"/>
    <mergeCell ref="D11:D12"/>
    <mergeCell ref="E11:E12"/>
    <mergeCell ref="C44:C45"/>
    <mergeCell ref="F44:F45"/>
    <mergeCell ref="J25:J28"/>
    <mergeCell ref="C40:C41"/>
    <mergeCell ref="G7:G8"/>
    <mergeCell ref="F7:F8"/>
    <mergeCell ref="I7:I8"/>
    <mergeCell ref="N61:N62"/>
    <mergeCell ref="C47:C48"/>
    <mergeCell ref="C61:C62"/>
    <mergeCell ref="D61:D62"/>
    <mergeCell ref="F49:F52"/>
    <mergeCell ref="D47:D48"/>
    <mergeCell ref="E47:E48"/>
    <mergeCell ref="J47:J48"/>
    <mergeCell ref="E9:E10"/>
    <mergeCell ref="J9:J10"/>
    <mergeCell ref="A63:A65"/>
    <mergeCell ref="A13:A15"/>
    <mergeCell ref="B13:B15"/>
    <mergeCell ref="C13:C14"/>
    <mergeCell ref="D13:D14"/>
    <mergeCell ref="E13:E14"/>
    <mergeCell ref="J13:J14"/>
    <mergeCell ref="F13:F14"/>
    <mergeCell ref="M26:M28"/>
    <mergeCell ref="A16:A18"/>
    <mergeCell ref="G47:G48"/>
    <mergeCell ref="F47:F48"/>
    <mergeCell ref="D26:D29"/>
    <mergeCell ref="E26:E29"/>
    <mergeCell ref="B47:B52"/>
    <mergeCell ref="L61:L62"/>
    <mergeCell ref="B19:B20"/>
    <mergeCell ref="H68:I68"/>
    <mergeCell ref="H69:I69"/>
    <mergeCell ref="H70:I70"/>
    <mergeCell ref="J61:J62"/>
    <mergeCell ref="E74:F75"/>
    <mergeCell ref="E68:F68"/>
    <mergeCell ref="E69:F69"/>
    <mergeCell ref="E70:F70"/>
    <mergeCell ref="A2:P2"/>
    <mergeCell ref="A3:P3"/>
    <mergeCell ref="A5:P5"/>
    <mergeCell ref="E61:F62"/>
    <mergeCell ref="E63:F63"/>
    <mergeCell ref="E64:F64"/>
    <mergeCell ref="E65:F65"/>
    <mergeCell ref="E66:F66"/>
    <mergeCell ref="E67:F67"/>
    <mergeCell ref="P61:P62"/>
    <mergeCell ref="H61:I62"/>
    <mergeCell ref="H63:I63"/>
    <mergeCell ref="H64:I64"/>
    <mergeCell ref="H65:I65"/>
    <mergeCell ref="H66:I66"/>
    <mergeCell ref="H67:I67"/>
    <mergeCell ref="P74:P75"/>
    <mergeCell ref="L74:L75"/>
    <mergeCell ref="N74:N75"/>
    <mergeCell ref="H76:I76"/>
    <mergeCell ref="H79:I79"/>
    <mergeCell ref="J74:J75"/>
    <mergeCell ref="E76:F76"/>
    <mergeCell ref="E77:F78"/>
    <mergeCell ref="E79:F79"/>
    <mergeCell ref="H74:I75"/>
    <mergeCell ref="H77:I77"/>
    <mergeCell ref="H78:I78"/>
    <mergeCell ref="G74:G75"/>
  </mergeCells>
  <conditionalFormatting sqref="U57:U58 U60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{897BE222-7573-4DFD-858B-6837E278760E}</x14:id>
        </ext>
      </extLst>
    </cfRule>
  </conditionalFormatting>
  <conditionalFormatting sqref="L44:L45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{8B5F01D5-B0C7-4E74-A61F-AD61E88BB975}</x14:id>
        </ext>
      </extLst>
    </cfRule>
  </conditionalFormatting>
  <conditionalFormatting sqref="N44:N45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{5DB9D9D2-26E9-42CB-902C-400A83B6BAC0}</x14:id>
        </ext>
      </extLst>
    </cfRule>
  </conditionalFormatting>
  <conditionalFormatting sqref="L9:L43 L46:L54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{8C1DDDF7-8B87-4410-AF7B-3289A1B26905}</x14:id>
        </ext>
      </extLst>
    </cfRule>
  </conditionalFormatting>
  <conditionalFormatting sqref="N9:N43 N46:N54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{510A3996-7B52-4471-9692-3AB47135B46D}</x14:id>
        </ext>
      </extLst>
    </cfRule>
  </conditionalFormatting>
  <conditionalFormatting sqref="N76:N7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{2B812B49-6F9C-4E6F-A641-E8B866AE265C}</x14:id>
        </ext>
      </extLst>
    </cfRule>
  </conditionalFormatting>
  <conditionalFormatting sqref="P9:P26 P29:P5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{AC7703DA-7C90-4E46-ABC7-8EE5C563C317}</x14:id>
        </ext>
      </extLst>
    </cfRule>
  </conditionalFormatting>
  <conditionalFormatting sqref="N63:N70 L63:L70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{92F94263-C207-4849-A341-3D95E9E66EDD}</x14:id>
        </ext>
      </extLst>
    </cfRule>
  </conditionalFormatting>
  <conditionalFormatting sqref="P63:P7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{7C2162AB-697E-4DAC-805D-96D6AD66D285}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7BE222-7573-4DFD-858B-6837E27876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U57:U58 U60</xm:sqref>
        </x14:conditionalFormatting>
        <x14:conditionalFormatting xmlns:xm="http://schemas.microsoft.com/office/excel/2006/main">
          <x14:cfRule type="dataBar" id="{8B5F01D5-B0C7-4E74-A61F-AD61E88BB9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L44:L45</xm:sqref>
        </x14:conditionalFormatting>
        <x14:conditionalFormatting xmlns:xm="http://schemas.microsoft.com/office/excel/2006/main">
          <x14:cfRule type="dataBar" id="{5DB9D9D2-26E9-42CB-902C-400A83B6BA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N44:N45</xm:sqref>
        </x14:conditionalFormatting>
        <x14:conditionalFormatting xmlns:xm="http://schemas.microsoft.com/office/excel/2006/main">
          <x14:cfRule type="dataBar" id="{8C1DDDF7-8B87-4410-AF7B-3289A1B269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L9:L43 L46:L54</xm:sqref>
        </x14:conditionalFormatting>
        <x14:conditionalFormatting xmlns:xm="http://schemas.microsoft.com/office/excel/2006/main">
          <x14:cfRule type="dataBar" id="{510A3996-7B52-4471-9692-3AB47135B46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N9:N43 N46:N54</xm:sqref>
        </x14:conditionalFormatting>
        <x14:conditionalFormatting xmlns:xm="http://schemas.microsoft.com/office/excel/2006/main">
          <x14:cfRule type="dataBar" id="{2B812B49-6F9C-4E6F-A641-E8B866AE26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N76:N79</xm:sqref>
        </x14:conditionalFormatting>
        <x14:conditionalFormatting xmlns:xm="http://schemas.microsoft.com/office/excel/2006/main">
          <x14:cfRule type="dataBar" id="{AC7703DA-7C90-4E46-ABC7-8EE5C563C3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P9:P26 P29:P54</xm:sqref>
        </x14:conditionalFormatting>
        <x14:conditionalFormatting xmlns:xm="http://schemas.microsoft.com/office/excel/2006/main">
          <x14:cfRule type="dataBar" id="{92F94263-C207-4849-A341-3D95E9E66E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N63:N70 L63:L70</xm:sqref>
        </x14:conditionalFormatting>
        <x14:conditionalFormatting xmlns:xm="http://schemas.microsoft.com/office/excel/2006/main">
          <x14:cfRule type="dataBar" id="{7C2162AB-697E-4DAC-805D-96D6AD66D28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P63:P70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Casas Cardozo</dc:creator>
  <cp:lastModifiedBy>Doris Casas Cardozo</cp:lastModifiedBy>
  <cp:lastPrinted>2019-08-22T14:18:25Z</cp:lastPrinted>
  <dcterms:created xsi:type="dcterms:W3CDTF">2019-08-22T13:47:11Z</dcterms:created>
  <dcterms:modified xsi:type="dcterms:W3CDTF">2019-12-19T20:29:38Z</dcterms:modified>
</cp:coreProperties>
</file>