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0" windowWidth="20490" windowHeight="7515"/>
  </bookViews>
  <sheets>
    <sheet name="PAI 2017" sheetId="1" r:id="rId1"/>
    <sheet name="Hoja2" sheetId="2" r:id="rId2"/>
    <sheet name="Hoja3" sheetId="3" r:id="rId3"/>
  </sheets>
  <definedNames>
    <definedName name="_xlnm._FilterDatabase" localSheetId="0" hidden="1">'PAI 2017'!$A$6:$Y$85</definedName>
  </definedNames>
  <calcPr calcId="145621"/>
</workbook>
</file>

<file path=xl/calcChain.xml><?xml version="1.0" encoding="utf-8"?>
<calcChain xmlns="http://schemas.openxmlformats.org/spreadsheetml/2006/main">
  <c r="X43" i="1" l="1"/>
  <c r="X42" i="1"/>
  <c r="X40" i="1"/>
  <c r="X37" i="1"/>
  <c r="X32" i="1"/>
  <c r="X27" i="1"/>
  <c r="X26" i="1"/>
  <c r="X25" i="1"/>
  <c r="X15" i="1"/>
  <c r="X14" i="1"/>
  <c r="X13" i="1"/>
  <c r="X44" i="1" l="1"/>
  <c r="X56" i="1"/>
  <c r="X63" i="1"/>
  <c r="X61" i="1"/>
  <c r="X78" i="1" l="1"/>
  <c r="X77" i="1"/>
  <c r="X53" i="1"/>
  <c r="X52" i="1"/>
  <c r="X85" i="1" l="1"/>
  <c r="W83" i="1"/>
  <c r="X82" i="1"/>
  <c r="X74" i="1"/>
  <c r="X66" i="1"/>
  <c r="X65" i="1"/>
  <c r="X57" i="1" l="1"/>
  <c r="X55" i="1"/>
  <c r="X54" i="1"/>
  <c r="X51" i="1"/>
  <c r="X50" i="1"/>
  <c r="X49" i="1"/>
  <c r="X48" i="1"/>
  <c r="X47" i="1"/>
  <c r="X46" i="1"/>
  <c r="X45" i="1"/>
  <c r="X79" i="1"/>
  <c r="X80" i="1"/>
  <c r="X81" i="1" l="1"/>
  <c r="X75" i="1"/>
  <c r="X72" i="1" l="1"/>
  <c r="X84" i="1"/>
  <c r="X83" i="1"/>
  <c r="X73" i="1"/>
  <c r="X71" i="1"/>
  <c r="X70" i="1"/>
  <c r="X69" i="1"/>
  <c r="X68" i="1"/>
  <c r="X62" i="1"/>
  <c r="X60" i="1"/>
  <c r="X67" i="1" l="1"/>
  <c r="X64" i="1"/>
  <c r="X59" i="1"/>
  <c r="X58" i="1"/>
  <c r="X41" i="1" l="1"/>
  <c r="X39" i="1" l="1"/>
  <c r="X38" i="1"/>
  <c r="X36" i="1"/>
  <c r="X35" i="1"/>
  <c r="X34" i="1"/>
  <c r="X33" i="1"/>
  <c r="X31" i="1"/>
  <c r="X30" i="1"/>
  <c r="X29" i="1"/>
  <c r="X28" i="1"/>
  <c r="X24" i="1"/>
  <c r="X23" i="1"/>
  <c r="X22" i="1"/>
  <c r="X17" i="1"/>
  <c r="X16" i="1"/>
  <c r="X12" i="1"/>
  <c r="X11" i="1"/>
  <c r="X10" i="1"/>
  <c r="X9" i="1"/>
  <c r="X8" i="1"/>
  <c r="X7" i="1"/>
  <c r="X19" i="1"/>
  <c r="X20" i="1"/>
  <c r="X21" i="1"/>
  <c r="X18" i="1"/>
  <c r="U8" i="1" l="1"/>
  <c r="U9" i="1"/>
  <c r="U10" i="1"/>
  <c r="U11" i="1"/>
  <c r="U14" i="1"/>
  <c r="U15" i="1"/>
  <c r="U16" i="1"/>
  <c r="U17" i="1"/>
  <c r="U18" i="1"/>
  <c r="U19" i="1"/>
  <c r="U20" i="1"/>
  <c r="U21" i="1"/>
  <c r="U22" i="1"/>
  <c r="U23" i="1"/>
  <c r="U24" i="1"/>
  <c r="U25" i="1"/>
  <c r="U26" i="1"/>
  <c r="U27" i="1"/>
  <c r="U28" i="1"/>
  <c r="U29" i="1"/>
  <c r="U31" i="1"/>
  <c r="U33" i="1"/>
  <c r="U34" i="1"/>
  <c r="U35" i="1"/>
  <c r="U36" i="1"/>
  <c r="U37" i="1"/>
  <c r="U39" i="1"/>
  <c r="U40" i="1"/>
  <c r="U41" i="1"/>
  <c r="U42" i="1"/>
  <c r="U43" i="1"/>
  <c r="U44" i="1"/>
  <c r="U45" i="1"/>
  <c r="U47" i="1"/>
  <c r="U48" i="1"/>
  <c r="U50" i="1"/>
  <c r="U51" i="1"/>
  <c r="U52" i="1"/>
  <c r="U54"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7" i="1"/>
  <c r="R9" i="1" l="1"/>
  <c r="R10" i="1"/>
  <c r="R11" i="1"/>
  <c r="R14" i="1"/>
  <c r="R15" i="1"/>
  <c r="R16" i="1"/>
  <c r="R17" i="1"/>
  <c r="R18" i="1"/>
  <c r="R19" i="1"/>
  <c r="R20" i="1"/>
  <c r="R21" i="1"/>
  <c r="R22" i="1"/>
  <c r="R23" i="1"/>
  <c r="R24" i="1"/>
  <c r="R25" i="1"/>
  <c r="R26" i="1"/>
  <c r="R27" i="1"/>
  <c r="R28" i="1"/>
  <c r="R29" i="1"/>
  <c r="R31" i="1"/>
  <c r="R33" i="1"/>
  <c r="R34" i="1"/>
  <c r="R35" i="1"/>
  <c r="R36" i="1"/>
  <c r="R37" i="1"/>
  <c r="R39" i="1"/>
  <c r="R40" i="1"/>
  <c r="R41" i="1"/>
  <c r="R42" i="1"/>
  <c r="R43" i="1"/>
  <c r="R44" i="1"/>
  <c r="R45" i="1"/>
  <c r="R47" i="1"/>
  <c r="R48" i="1"/>
  <c r="R50" i="1"/>
  <c r="R51" i="1"/>
  <c r="R52" i="1"/>
  <c r="R54"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 i="1"/>
  <c r="R7" i="1"/>
  <c r="O75" i="1" l="1"/>
  <c r="O68" i="1"/>
  <c r="O69" i="1"/>
  <c r="O70" i="1"/>
  <c r="O71" i="1"/>
  <c r="O72" i="1"/>
  <c r="O73" i="1"/>
  <c r="O74" i="1"/>
  <c r="O60" i="1"/>
  <c r="O61" i="1"/>
  <c r="O62" i="1"/>
  <c r="O63" i="1"/>
  <c r="O64" i="1"/>
  <c r="O65" i="1"/>
  <c r="O66" i="1"/>
  <c r="O67" i="1"/>
  <c r="O59" i="1" l="1"/>
  <c r="O58" i="1"/>
  <c r="O57" i="1" l="1"/>
  <c r="O54" i="1"/>
  <c r="O52" i="1"/>
  <c r="O51" i="1"/>
  <c r="O50" i="1"/>
  <c r="O48" i="1"/>
  <c r="O47" i="1"/>
  <c r="O45" i="1"/>
  <c r="O44" i="1"/>
  <c r="O43" i="1"/>
  <c r="O42" i="1"/>
  <c r="O41" i="1"/>
  <c r="O40" i="1"/>
  <c r="O39" i="1"/>
  <c r="O37" i="1"/>
  <c r="O36" i="1"/>
  <c r="O35" i="1"/>
  <c r="O34" i="1"/>
  <c r="O33" i="1"/>
  <c r="O31" i="1"/>
  <c r="O29" i="1"/>
  <c r="O28" i="1"/>
  <c r="O27" i="1"/>
  <c r="O26" i="1"/>
  <c r="O25" i="1"/>
  <c r="O24" i="1"/>
  <c r="L23" i="1"/>
  <c r="O23" i="1"/>
  <c r="O22" i="1"/>
  <c r="O21" i="1"/>
  <c r="O20" i="1"/>
  <c r="O19" i="1"/>
  <c r="O18" i="1"/>
  <c r="O17" i="1"/>
  <c r="O16" i="1"/>
  <c r="O15" i="1"/>
  <c r="O14" i="1"/>
  <c r="O11" i="1"/>
  <c r="O10" i="1"/>
  <c r="O9" i="1"/>
  <c r="O8" i="1"/>
  <c r="O7" i="1"/>
  <c r="L57" i="1" l="1"/>
  <c r="L54" i="1"/>
  <c r="L52" i="1"/>
  <c r="L51" i="1"/>
  <c r="L50" i="1"/>
  <c r="L48" i="1"/>
  <c r="L47" i="1"/>
  <c r="L45" i="1"/>
  <c r="L44" i="1"/>
  <c r="L41" i="1"/>
  <c r="L39" i="1"/>
  <c r="L36" i="1"/>
  <c r="L35" i="1"/>
  <c r="L34" i="1"/>
  <c r="L33" i="1"/>
  <c r="L31" i="1"/>
  <c r="L29" i="1"/>
  <c r="L28" i="1"/>
  <c r="L17" i="1"/>
  <c r="L16" i="1"/>
  <c r="L11" i="1"/>
  <c r="L10" i="1"/>
  <c r="L9" i="1"/>
  <c r="L8" i="1"/>
  <c r="L7" i="1"/>
  <c r="L40" i="1" l="1"/>
  <c r="L43" i="1"/>
  <c r="L42" i="1"/>
  <c r="L37" i="1"/>
  <c r="L27" i="1"/>
  <c r="L26" i="1"/>
  <c r="L25" i="1"/>
  <c r="L15" i="1"/>
  <c r="L22" i="1"/>
  <c r="L14" i="1"/>
  <c r="L21" i="1"/>
  <c r="L20" i="1"/>
  <c r="L19" i="1"/>
  <c r="L18" i="1"/>
  <c r="I66" i="1" l="1"/>
  <c r="I57" i="1" l="1"/>
  <c r="I54" i="1"/>
  <c r="I52" i="1"/>
  <c r="I51" i="1"/>
  <c r="I50" i="1"/>
  <c r="I48" i="1"/>
  <c r="I47" i="1"/>
  <c r="I45" i="1"/>
  <c r="I44" i="1"/>
  <c r="I43" i="1"/>
  <c r="I42" i="1"/>
  <c r="I41" i="1"/>
  <c r="I40" i="1"/>
  <c r="I39" i="1"/>
  <c r="I37" i="1"/>
  <c r="I36" i="1"/>
  <c r="I35" i="1"/>
  <c r="I34" i="1"/>
  <c r="I33" i="1"/>
  <c r="I31" i="1"/>
  <c r="I29" i="1"/>
  <c r="I28" i="1"/>
  <c r="I27" i="1"/>
  <c r="I26" i="1"/>
  <c r="I25" i="1"/>
  <c r="I24" i="1"/>
  <c r="I23" i="1"/>
  <c r="I22" i="1"/>
  <c r="I21" i="1"/>
  <c r="I20" i="1"/>
  <c r="I19" i="1"/>
  <c r="I18" i="1"/>
  <c r="I17" i="1"/>
  <c r="I16" i="1"/>
  <c r="I15" i="1"/>
  <c r="I14" i="1"/>
  <c r="I11" i="1"/>
  <c r="I10" i="1"/>
  <c r="I9" i="1"/>
  <c r="I8" i="1"/>
  <c r="I7" i="1"/>
</calcChain>
</file>

<file path=xl/sharedStrings.xml><?xml version="1.0" encoding="utf-8"?>
<sst xmlns="http://schemas.openxmlformats.org/spreadsheetml/2006/main" count="464" uniqueCount="336">
  <si>
    <t>PROYECTO DE INVERSIÓN</t>
  </si>
  <si>
    <t>RESPONSABLE</t>
  </si>
  <si>
    <t>POLITICA DE DESARROLLO ADMINISTRATIVO</t>
  </si>
  <si>
    <t>INDICADOR</t>
  </si>
  <si>
    <t>UNIDAD DE MEDIDA</t>
  </si>
  <si>
    <t>PREVENCION Y CONTROL DE ENFERMEDADES  Y PLAGAS EN ANIMALES Y VEGETALES A NIVEL NACIONAL</t>
  </si>
  <si>
    <t>Subgerentes de protección animal, vegetal, fronteriza, regulación sanitaria y fitosanitaria, administrativa y financiera, Jefes de oficinas  y Gerentes seccionales</t>
  </si>
  <si>
    <t>Gestión Misional y de Gobierno</t>
  </si>
  <si>
    <t>Animales identificados individualmente</t>
  </si>
  <si>
    <t>Número</t>
  </si>
  <si>
    <t>Numero</t>
  </si>
  <si>
    <t>Porcentaje</t>
  </si>
  <si>
    <t>Red de laboratorios con mejoramiento en su capacidad analítica</t>
  </si>
  <si>
    <t>Cargamentos agrícolas certificados</t>
  </si>
  <si>
    <t>Cargamentos pecuarios certificados</t>
  </si>
  <si>
    <t>Cargamentos agrícolas inspeccionados</t>
  </si>
  <si>
    <t>Cargamentos pecuarios inspeccionados</t>
  </si>
  <si>
    <t xml:space="preserve">Número </t>
  </si>
  <si>
    <t>ADMINISTRACION DEL FONDO NACIONAL DE PROTECCION AGROPECUARIA A NIVEL NACIONAL</t>
  </si>
  <si>
    <t>Subgerentes de protección animal y vegetal</t>
  </si>
  <si>
    <t>Almacenes comercializadores de insumos agrícolas supervisados y controlados</t>
  </si>
  <si>
    <t>MANTENIMIENTO DE LOS BANCOS DE GERMOPLASMA ANIMAL, VEGETAL Y MICROBIAL, A NIVEL NACIONAL</t>
  </si>
  <si>
    <t>Accesiones monitoreadas y renovadas</t>
  </si>
  <si>
    <t>Muestras recolectadas y conservadas de material genético Invitro</t>
  </si>
  <si>
    <t>Núcleos de razas criollas conservadas</t>
  </si>
  <si>
    <t>Predios certificados libres de Tuberculosis.</t>
  </si>
  <si>
    <t>MEJORAMIENTO Y FORTALECIMIENTO DE LA CAPACIDAD DE GESTIÓN DEL ICA A NIVEL NACIONAL</t>
  </si>
  <si>
    <t>Subgerencia Administrativa y Financiera, Oficina Asesora de Planeación y Oficina de Tecnologías de Información</t>
  </si>
  <si>
    <t>Desarrollos informáticos adquiridos o actualizados</t>
  </si>
  <si>
    <t>Porcentaje de solicitudes atendidas</t>
  </si>
  <si>
    <t>Sedes operando</t>
  </si>
  <si>
    <t>Procesos auditados</t>
  </si>
  <si>
    <t>Transparencia, Participación  y Servicio al Ciudadano</t>
  </si>
  <si>
    <t>Plan de tratamiento de riesgos elaborado</t>
  </si>
  <si>
    <t>Informes de seguimiento plan de tratamiento de riesgos</t>
  </si>
  <si>
    <t xml:space="preserve"> Informes de Atención y Servicio al Ciudadano </t>
  </si>
  <si>
    <t>Audiencia pública de rendición de cuentas a la ciudadanía</t>
  </si>
  <si>
    <t>Gestión del Talento Humano</t>
  </si>
  <si>
    <t>Formulación del Plan Institucional de Capacitación - PIC</t>
  </si>
  <si>
    <t>Eficiencia Administrativa</t>
  </si>
  <si>
    <t>Diligenciamiento formulario único de reporte y avance de la gestión -  FURAG</t>
  </si>
  <si>
    <t>Plan  auditoria interna al sistema de gestión y auditoria de seguimiento a la certificación</t>
  </si>
  <si>
    <t>Implementación propuestas  del plan de eficiencia administrativa y cero papel</t>
  </si>
  <si>
    <t>Trámites analizados para racionalización</t>
  </si>
  <si>
    <t>Autoevaluación de la estrategia gobierno en línea  bajo modelo 3.0</t>
  </si>
  <si>
    <t xml:space="preserve">Eventos de socialización e instrucción sobre el manejo de la Gestión Documental </t>
  </si>
  <si>
    <t>Gestión Financiera</t>
  </si>
  <si>
    <t>Formulación y seguimiento a proyectos de inversión en sistemas de información del DNP</t>
  </si>
  <si>
    <t>Captación de  ingresos por recursos propios</t>
  </si>
  <si>
    <t>Cancelar la totalidad de las obligaciones de acuerdo al Programa Anual Mensualizado de Caja  - PAC aprobado</t>
  </si>
  <si>
    <t>Elaboración del Plan Operativo Anual de Inversiones - POAI</t>
  </si>
  <si>
    <t>Subgerencia Administrativa,  Financiera, Oficina Asesora de Planeación,  Oficina de Tecnologías de Información y Oficina de Control Interno</t>
  </si>
  <si>
    <t>Plan de Bienestar social elaborado</t>
  </si>
  <si>
    <t xml:space="preserve">Pruebas de distinguibilidad, Homogeneidad, estabilidad (DHE) ejecutadas  </t>
  </si>
  <si>
    <t>Evaluaciones pos-registro de materiales vegetales realizadas</t>
  </si>
  <si>
    <t>Incremento de las variedades vegetales protegidas</t>
  </si>
  <si>
    <t xml:space="preserve">Hectáreas de cultivos de plátano y banano monitoreadas </t>
  </si>
  <si>
    <t>Hectáreas de las principales especies agrícolas del pais monitoreadas y controladas</t>
  </si>
  <si>
    <t>Predios certificados en buenas prácticas ganaderas -BPG</t>
  </si>
  <si>
    <t>Predios certificados en buenas prácticas agrícolas -BPA</t>
  </si>
  <si>
    <t>Semilla certificada</t>
  </si>
  <si>
    <t>Estaciones cuarentenarias y puestos de control fronterizo dotados</t>
  </si>
  <si>
    <t>Zonas libres de plagas y enfermedades mantenidas-</t>
  </si>
  <si>
    <t>Zonas de baja prevalencia  en plagas y enfermedades mantenidas</t>
  </si>
  <si>
    <t>Predios certificados libres de Brucelosis.</t>
  </si>
  <si>
    <t>País Reconocido Por La Organización mundial de sanidad animal Libre De Fiebre Aftosa Con Vacunación</t>
  </si>
  <si>
    <t xml:space="preserve">Laboratorios de la red preparados para ser acreditados </t>
  </si>
  <si>
    <t xml:space="preserve">Pruebas  validadas para ser acreditadas </t>
  </si>
  <si>
    <t>Viveros registrados</t>
  </si>
  <si>
    <t>Hectáreas de plantaciones forestales con seguimiento y monitoreo fitosanitario</t>
  </si>
  <si>
    <t>Porcentaje de solicitudes de registro de Empresas productoras, importadores y comercializadoras de insumos agropecuarios atendidos</t>
  </si>
  <si>
    <t>Sensores formalizados</t>
  </si>
  <si>
    <t xml:space="preserve">Caracterizaciones realizadas sobre accesiones conservadas en los bancos de germoplasma </t>
  </si>
  <si>
    <t xml:space="preserve">Bancos de germoplasmasupervisados </t>
  </si>
  <si>
    <t>Soluciones tecnològicas diseñadas</t>
  </si>
  <si>
    <t>Porcentaje de disponibilidad del servicio de internet en la entidad</t>
  </si>
  <si>
    <t>Auditorias internas de calida realizadas</t>
  </si>
  <si>
    <t>Talleres internos de capacitación realizados</t>
  </si>
  <si>
    <t>Equipo de hardware adquiridos</t>
  </si>
  <si>
    <t>Porcentaje Acumulado</t>
  </si>
  <si>
    <t>Observaciones</t>
  </si>
  <si>
    <t xml:space="preserve">Para el caso de cultivares semestrales como maíz, algodón y arroz, las evaluaciones dan inicio de acuerdo a las fechas de siembras establecidas en cada subregión natural. En cuanto a palma se ha establecido la programación para dar inicio en el mes de abril. </t>
  </si>
  <si>
    <t>Hasta el I Bimestre se han cultivado 32,618 Hectáreas de las principales especies agrícolas del pais monitoreadas y controladas</t>
  </si>
  <si>
    <t>Hasta el I Bimestre se han cultivado 3,761 Hectareas de platano y Banano a nivel nacional</t>
  </si>
  <si>
    <t>Las toneladas de semilla certificada corresponden a Arroz 3.330, Maíz 507; papa 1.499; Soya 1.564</t>
  </si>
  <si>
    <t xml:space="preserve">Durante el mes de Febrero se inspeccionaron 1.904 cargamentos agrícolas, de los cuales se interceptó un cargamento de Tetranychus en pera fresca procedente de Estados Unidos de América, dos cargamentos de manzana fresca procedente de Italia por presencia de Allothrombium, tres cargamentos de kiwi procedentes de Italia por presencia de Tuckerella japonica, Amblyselus andersoni, Amblyseis sp, un cargamento de arandano procedente de Chile por presencia de Paralorryia mali y dos cargamentos de cebolla fresca procedente de Perú por presencia de Carpophilus hemipterus. </t>
  </si>
  <si>
    <t xml:space="preserve">En febrero se inspeccionaron sanitariamente 2.064 cargamentos pecuarios importados, dentro de los cuales se destacan las 14.626 toneladas de carne de cerdo de origen Estados Unidos, Chile y Canadá, 4.392 toneladas de carne mecánicamente deshuesada de pollo procedente de Chile y  Estados Unidos y 9.366 toneladas de leche en polvo.  </t>
  </si>
  <si>
    <t>Durante el mes de Febrero se emitieron 9.296 Certificados Fitosanitarios de Exportación y se rechazaron 133 cargamentos en los PAPF por inclumplimiento de requisitos, manteniendo la admisibilidad de nuestros productos en el mercado internacional.</t>
  </si>
  <si>
    <t>Durante febrero fueron expedidos 1.470 certificados sanitarios de inspeccion sanitaria para la exportación de animales y productos de origen animal, dentro de los cuales estan incluidos 17 bovinos  para lidia para Perú, 3.295 toneladas de cueros y pieles de origen bovino para uso industrial, 1.989 toneladas de alimentos balanceados para mascotas, 1.054 toneladas de carne bovina con destino a Rusia, Perú, Jordania, Curazao y hong Kong y 269 toneladas de juguetes para mascotas.</t>
  </si>
  <si>
    <t xml:space="preserve">Área Pecuaria:
Mantenimiento de  las zonas libres de Brucelosis: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</si>
  <si>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Norte del Valle del Cauca -Resolución 2696 de 2008 (La Unión, Roldanillo, Toro y Zarzal como área de  baja prevalencia para Anastrepha complejo fraterculus, Anastrepha  grandis y Ceratitis capitata.), Antioquia -Resolución 5337 de 2012(Concepción, San Vicente, El Peñol, Guarne, Rionegro, Marinilla, Santuario, El Retiro, La Ceja, La Unión, Carmen de Viboral, Abejorral y Sonsón del departamento de Antioquia, como área de baja prevalencia para Ceratitis capitata  (Wiedemann)) y Altiplano Cundiboyacense - Resolución 5608 de 2013(área de baja prevalencia para Ceratitis capitata (Wiedemann), localizada en 27 municipios del departamento de Cundinamarca y 16 municipios del departamento de Boyacá).</t>
  </si>
  <si>
    <t xml:space="preserve">Se mantiene el 100% del país declarado como libre de Fiebre Aftosa con Vacunación </t>
  </si>
  <si>
    <t xml:space="preserve">A la fecha se presentan avances principalmente en la contratación del personal aunque no se alcanza  el 50% requerido, razon por la cual no se reporta aun una avance en la meta. </t>
  </si>
  <si>
    <t>El avance para el mes de febrero de 0 , puesto que se esta comenzando la implementación de los planes de acción y se estan programando la participación en los ensayos interlaboratorios</t>
  </si>
  <si>
    <t>Se revisa el estado de los laboratorios y la programación para la realización de las validaciones de las pruebas para dar inicio a este indicador.</t>
  </si>
  <si>
    <t>Se han radicado  37 solicitudes de registro y/o modificación de empresas de las cuales se legalizó el 100%.</t>
  </si>
  <si>
    <t>Área Animal:En esta actividad del Banco de Germoplasma animal no se reporta nada, debido a que hasta el mes de febrero se firmo el convenio para la vigencia 2016.</t>
  </si>
  <si>
    <t>El convenio fue firmado en mitad de febrero y no se ha realizado el primer desembolso</t>
  </si>
  <si>
    <t>En este mes criopreservación de 500 dosis o pajillas de semen y embriones de toros criollos y embriones bovinos y ovinos.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</si>
  <si>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</si>
  <si>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Se solicitaron 3657  servicios, los cuales fueron atendidos en su totalidad. Cerrados 3509 y pendientes por Cerrar 148 que se estan gestionando.</t>
  </si>
  <si>
    <t>De conformidad a los ANS estipulados en el Acuerdo Marco y al tiempo de disponibilidad del servicio prestado por el contratista</t>
  </si>
  <si>
    <t xml:space="preserve">Se asignó recursos presupuestales a todas las Seccionales y a Oficinas Nacionales  para cumplir con el pago de servicios públicos, tiquetes aéreos, arrendamiento, otros; para contribuir al desarrollo de temas misionales.  </t>
  </si>
  <si>
    <t>*Modulo para la Gestion del Proceso Analitico en LNDF(Área de Entomologia)
*Modulo para la Gestion del Proceso Área de Recepcion de Muestras en LNDF</t>
  </si>
  <si>
    <t>Acumulado I Bimestre
(Enero - Febrero)</t>
  </si>
  <si>
    <t>Acumulado II Bimestre
(Marzo - Abril)</t>
  </si>
  <si>
    <t>Esta Programada para el 2° Semestre del año 2016</t>
  </si>
  <si>
    <t>Hasta el 1° Bismestre del año 2016 se ha cumplido con el 16% de los puestos de control Fronterizos dotados.</t>
  </si>
  <si>
    <t>Hasta el mes de Febrero se han registrado 4 Nuevos viveros a nivel nacional</t>
  </si>
  <si>
    <t>Al I Bimestre se han supervisado  y controlado 881 Almacenes de comercializdores de insumos agrícolas</t>
  </si>
  <si>
    <t>Hasta el 1° Bimestre no se han auditado nimgun proceso, estan programados para el 2° Semestre de la vigencia 2016</t>
  </si>
  <si>
    <t>Hasta el 1° Bimestre no se han realizado nimguna auditoria interna de la calidad, estan programados para el 2° Semestre de la vigencia 2016</t>
  </si>
  <si>
    <t>Hasta el I Bimestre se han entregaron 14 nuevos certificados de obtentor</t>
  </si>
  <si>
    <t>En el I Bimestre no se realizaron pruebas de DHE</t>
  </si>
  <si>
    <t>Al I Bimestre se han certificado 2  predios en BPA</t>
  </si>
  <si>
    <t xml:space="preserve">Durante el mes de abril se inspeccionaron 2.296 cargamentos agrícolas, de los cuales se interceptaron tres (3) cargamentos de cacao grano procedente de Ecuador por presencia de Carpophilus obsoletus, Un (1) cargamento de manzana fresca procedente de Chile por presencia de Pseudococcus sp, Un (1) cargamento de mandarina fresca procedente de España por presencia de Lorrya formosa y Un (1) cargamento de manzana fresca procedente de Francia por presencia de Amblyseiud andersoni. </t>
  </si>
  <si>
    <t xml:space="preserve">Durante el mes de abril se inspeccionaron sanitariamente 2.184 cargamentos  pecuarios importados, dentro de los cuales se destacan las 2.495 toneladas de carne de cerdo cuyos  paises de origen fueron Estados Unidos, Chile y Canadá, 3.035 toneladas de carne mecánicamente deshuesada de pollo procedente  de Chile y  Estados Unidos y  4.859 toneladas de leche en polvo.  </t>
  </si>
  <si>
    <t>Durante el mes de abril se emitieron 9.761 Certificados Fitosanitarios de Exportación y se rechazaron 102 cargamentos en los PAPF por inclumplimiento de requisitos, manteniendo la admisibilidad de nuestros productos en el mercado internacional.</t>
  </si>
  <si>
    <t>Durante el mes de abril fueron expedidos 1.432 certificados sanitarios de inspeccion sanitaria para la exportación de animales y productos de origen animal, dentro de los cuales estan incluidos 22.222  bovinos para Jordania, Libano e Irak  igualmente 2.058,6toneladas de cueros y pieles de origen bovino para uso industrial, 2.479 toneladas de alimentos balanceados para mascotas, 600 toneladas de carne bovina con destino a Rusia, Perú, Jordania, Curazao,  Libia, y Hong Kong y 257 toneladas de juguetes para mascotas elaborados a partir de materias primas de origen bovino y porcino.</t>
  </si>
  <si>
    <t xml:space="preserve">Se mantiene el % del país declarado como libre de Fiebre Aftosa con Vacunación </t>
  </si>
  <si>
    <t>En este mes criopreservación de 700 dosis o pajillas de semen y embriones de toros criollos y embriones bovinos y ovinos.</t>
  </si>
  <si>
    <t xml:space="preserve">Marzo: Primera Caracterización: Caracterización molecular de la población de las razas bovinas criollas Bon, Romo, CCC y San Martinero </t>
  </si>
  <si>
    <t xml:space="preserve">La meta depende netamente de las solicitudes de los usuarios, a la fecha no se han recibido solicitudes para el establecimeinto de pruebas de Distinguibilidad, </t>
  </si>
  <si>
    <t>Para el caso de cultivares semestrales como maíz, algodón y arroz, las evaluaciones dan inicio de acuerdo a las fechas de siembras establecidas en cada subregión natural. En cuanto a palma se programó dar inicio de seguimiento en el mes de mayo a plantaciones de la zona centro - Departamento Santander y Orinoquia - Departamento Casanare.</t>
  </si>
  <si>
    <t xml:space="preserve">El incremento de variedades vegetales protegidas, depende del cumplimiento total de los requisitos para otorgar el certificado de obtentor. </t>
  </si>
  <si>
    <t>Hasta el II Bimestre se han cultivado 13,158 Hectareas de Platano y Banano a nivel nacional</t>
  </si>
  <si>
    <t>se han atendido  95.704 has en  1.354 visitas realizadas.  En Antioquia: 647 has, Atlántico: 1.462 has, Bolívar: 8.388 has, Casanare: 3.927 has, Cesar: 11.235 has, Córdoba: 1.729 has, Guajira: 827 has, Magdalena: 5.838 has, Meta: 45.542 has, Nariño: 2.327 has, Norte de Sder: 3.284 has, Santander: 9.845 has y Sucre: 650 has.</t>
  </si>
  <si>
    <t>Al mes de abril se han certificado 84 predios en BPA, así: Antioquia: 41; Caldas: 7; Nariño: 1; Meta 3; Quindio: 4; Risaralda: 18 y  Valle del Cauca 10</t>
  </si>
  <si>
    <t>Las toneladas de semilla certificada corresponden a Arroz 14,086.7, Maíz 3,656.3; Frijol 1.8 papa 2.877.2; Soya 714.2</t>
  </si>
  <si>
    <t>Hasta el mes de Abril se ha cumplido con un 33% de los puestos de control Fronterizos dotados.</t>
  </si>
  <si>
    <t xml:space="preserve">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t>
  </si>
  <si>
    <t>El avance para el mes de Abril es de 0 , puesto que se esta comenzando la implementación de los planes de acción y se estan programando la participación en los ensayos interlaboratorios</t>
  </si>
  <si>
    <t xml:space="preserve">Para este mes reportan las 28 seccionales del país con acciones en el Programa Fitosanitario Forestal: Antioquia, Arauca, Atlántico, Bolívar, Boyacá, Caldas, Caquetá, Casanare, Cauca, Cesar, Chocó, Córdoba, Cundinamarca, Guaviare, Huila, La Guajira, Magdalena, Meta, Nariño, Norte de Santander, Putumayo, Quindío, Risaralda, Santander, Sucre, Tolima, Valle del Cauca y Vichada. </t>
  </si>
  <si>
    <t>Se han radicado  76 solicitudes de registro y/o modificación de empresas de las cuales se legalizó el 100%.</t>
  </si>
  <si>
    <t xml:space="preserve">Al mes de ABRIL se han supervisado  y controlado 2737 Almacenes de comercializdores de insumos agrícolas así: Amazonas: 4; Antioquia: 353; Arauca: 50; Atlántico: 77; Bolívar: 107; Boyacá: 63; Caldas: 115; Caquetá: 41; Casanare: 42; Cauca: 144; Cesar: 69; Chocó: 62; Córdoba: 133; C/marca: 294; Guainia: 10; Guajira: 17; Guaviare: 53; Huila: 138; Magdalena: 56; Meta: 103; Nariño: 130; Norte de Santander: 48; Putumayo: 68; Quindio: 38; Risaralda: 103; Santander: 103;  Sucre:  126; Tolima: 56; Valle: 125; Vaupés: 4; Vichada: 5.  Para un porcentaje de ejecución del 39%, con respecto a la meta anual. </t>
  </si>
  <si>
    <t>1 Vegetal</t>
  </si>
  <si>
    <t>Se solicitaron2774  servicios, los cuales fueron atendidos en su totalidad. Cerrados 2688 y pendientes por Cerrar 86 que se estan gestionando.</t>
  </si>
  <si>
    <t>Hasta el mes de Abril no se han auditado ningun proceso en la entidad. II semestre del año.</t>
  </si>
  <si>
    <t>*Modulo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t>
  </si>
  <si>
    <t>Hasta el mes de Abril no se han realizado las auditorias internas de calidad en la entidad. II semestre del año</t>
  </si>
  <si>
    <t xml:space="preserve">La meta depende netamente de las solicitudes de los usuarios, a la fecha no se han recibido solicitudes para el establecimiento de pruebas de Distinguibilidad, Homogeneidad y Estabilidad. </t>
  </si>
  <si>
    <t>En el mes de junio se llevaron a cabo 9 seguimientos postregistro a predios de cultivares de palma en la zona Llanos Orientales - Departamento Casanare.</t>
  </si>
  <si>
    <t xml:space="preserve">En el mes de junio se entregaron 4 nuevos certificados de obtentor. </t>
  </si>
  <si>
    <t>Hasta el mes de Junio se han cultivado a nivel nacional 24.720 hectareas de Platano y banano.</t>
  </si>
  <si>
    <t>En el proyecto de Palma de Aceite en el mes de Junio de 2016 se atendieron 34.395,71 has en  657 visitas realizadas. En Antioquia: 57 has, Atlántico: 337 has, Bolívar: 1.855,76 , Casanare: 1.514,71 has, Cesar: 6.700,97 has, Córdoba: 196,67 has, Guajira: 112,3 has, Magdalena: 2.413,2 has, Meta: 16.043,84 has, Nariño, 1.074 has, Norte de Sder: 941,58 has, Santander: 2.893 has y Sucre: 256 has.
Se atendieron un total de 549 productores y se han visitado 595 predios cultivadores de palma de aceite.</t>
  </si>
  <si>
    <t>Al mes de JUNIO se han certificado 139 predios en BPA, así: Antioquia: 41; Boyacá: 32; Caldas: 7; Huila: 22;  Nariño: 1; Meta 3; Quindio: 4; Risaralda: 18 y  Valle del Cauca 11.- Para una ejecución del 23% con respecto a la meta anual.-</t>
  </si>
  <si>
    <t>Las toneladas de semilla certificada corresponden a Arroz 24.047, Maíz 3.842,4; Frijol 5,3 papa 2.877,8; Soya 714,3</t>
  </si>
  <si>
    <t xml:space="preserve">Durante el mes de junio se inspeccionaron 1.990 cargamentos agrícolas, de los cuales se interceptaron Dos (2) envíos de cereza fresca procedente de España por presencia de especimentes de la familia Diaspididae y Diaspidiotus perniciosus, Un (1) envío de semilla de arroz procedente de Estados Unidos de América por viabilidad de Teliosporas de Tilletia horrida, Un (1) envío de turba procedente de Lituania por presencia de Phyllum: Basidiomycota, Un envío de pera fresca de Argentina por presencia de Tydeus californicus, y Un (1) cargamento de lenteja grano procedente de Canadá por presencia de suelo. </t>
  </si>
  <si>
    <t xml:space="preserve">En junio del presente año se inspeccionaron sanitariamente 2310 cargamentos  pecuarios importados, dentro de los cuales se destacan las 2785,8 toneladas de carne de cerdo cuyos  paises de origen fueron Estados Unidos, Chile y Canadá, 2778,8 toneladas de carne mecánicamente deshuesada de pollo procedente  de Chile y  Estados Unidos y las 3657,1 toneladas de leche en polvo.  </t>
  </si>
  <si>
    <t>Durante el mes de junio se emitieron 8.384 Certificados Fitosanitarios de Exportación y se rechazaron 81 cargamentos en los PAPF por inclumplimiento de requisitos, manteniendo la admisibilidad de nuestros productos en el mercado internacional.</t>
  </si>
  <si>
    <t>Durante junio de 2016 fueron expedidos 1522 certificados sanitarios de inspeccion sanitaria para la exportación de animales y productos de origen animal, dentro de los cuales estan incluidas  6102 bovinos en pie, 1512,5 toneladas de cueros y pieles de origen bovino para uso industrial, 1655,3 t toneladas de alimentos balanceados para mascotas, 280,9 toneladas de carne bovina  con destino a Rusia, Perú, Curazao y Hong Kong y 157,5,5toneladas de juguetes para mascotas elaborados a partir de materias primas de origen bovino y porcino.</t>
  </si>
  <si>
    <t>Hasta el mes de Junio se ha cumplido con un 50% de los puestos de control Fronterizos dotados</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</si>
  <si>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t>
  </si>
  <si>
    <t>El avance para el mes de Junio es de 0 , puesto que se estan implementando los planes de acción y la participación en los ensayos interlaboratorios</t>
  </si>
  <si>
    <t>Hasta el mes de Abril se  registraron 8 viveros nuevos. Para un total de 14 Vivero a Nivel nacional.</t>
  </si>
  <si>
    <t xml:space="preserve">En el mes de Junio se llevaron a cabo registros en los departamentos de Antioquia y Cundinamarca </t>
  </si>
  <si>
    <t xml:space="preserve">Reportan 25 de las 28  seccionales del País con acciones en el Programa Fitosanitario Forestal: Antioquia, Arauca, Atlántico, Bolívar, Boyacá, Caldas, Caquetá, Casanare, Cauca, Cesar, Chocó, Córdoba, Cundinamarca, Guaviare, Huila, La Guajira, Magdalena, Meta, Nariño, Norte de Santander, Putumayo, Sucre, Tolima, Valle del Cauca, Vichada. Las seccionales de Quindio, Risaralda y Santander se encuentran pendientes  de envío de información a fecha Mayo de 2016. </t>
  </si>
  <si>
    <t>Se han radicado  117 solicitudes de registro y/o modificación de empresas de las cuales se legalizó el 100%.</t>
  </si>
  <si>
    <t xml:space="preserve">Al mes de JUNIO se han supervisado  y controlado 4262 Almacenes de comercializadores de insumos agrícolas así: Amazonas: 8; Antioquia: 497; Arauca: 69; Atlántico: 106; Bolívar: 157; Boyacá:175; Caldas: 151; Caquetá: 57; Casanare: 58; Cauca: 191; Cesar: 105; Chocó: 77; Córdoba: 214; C/marca: 456; Guainia: 20; Guajira: 26; Guaviare: 72; Huila: 195; Magdalena: 113; Meta: 165; Nariño: 219; Norte de Santander: 143; Putumayo: 105; Quindio: 59; Risaralda: 167; Santander: 160;  Sucre:  198 Tolima: 112; Valle: 174; Vaupés: 4; Vichada: 5.  Para un porcentaje de ejecución del 61%, con respecto a la meta anual. </t>
  </si>
  <si>
    <r>
      <rPr>
        <b/>
        <u/>
        <sz val="11"/>
        <color theme="1"/>
        <rFont val="Calibri"/>
        <family val="2"/>
        <scheme val="minor"/>
      </rPr>
      <t>Primera Caracterización</t>
    </r>
    <r>
      <rPr>
        <sz val="11"/>
        <color theme="1"/>
        <rFont val="Calibri"/>
        <family val="2"/>
        <scheme val="minor"/>
      </rPr>
      <t xml:space="preserve">: Caracterización molecular de la población de las razas bovinas criollas Bon, Romo, CCC y San Martinero
</t>
    </r>
    <r>
      <rPr>
        <b/>
        <u/>
        <sz val="11"/>
        <color theme="1"/>
        <rFont val="Calibri"/>
        <family val="2"/>
        <scheme val="minor"/>
      </rPr>
      <t>Mayo: Segunda  Caracterización</t>
    </r>
    <r>
      <rPr>
        <sz val="11"/>
        <color theme="1"/>
        <rFont val="Calibri"/>
        <family val="2"/>
        <scheme val="minor"/>
      </rPr>
      <t>:  Morfometria de cinco razas bovinas criollas Romo, CCC. Bon, San Martinero y Hartón del Valle</t>
    </r>
  </si>
  <si>
    <t xml:space="preserve">En mayo se criopreservación de 500 dosis o pajillas de semen y embriones de toros criollos y embriones bovinos y ovinos que sumado a las 1800 de los meses </t>
  </si>
  <si>
    <t>1 Vegetal
1 Animal</t>
  </si>
  <si>
    <t>Se solicitaron 3071 servicios, los cuales fueron atendidos en su totalidad. Cerrados 2931  y pendientes por Cerrar  140  que se estan gestionando</t>
  </si>
  <si>
    <t xml:space="preserve">Se elabora el Plan de tratamiento de riesgos para la vigencia 2016, con participacion de 30 seccionales y 10 dependencias del nivel central lo cual corresponde a un  93% de participación </t>
  </si>
  <si>
    <t xml:space="preserve">se solicita mediante sisad el primer avance de ejecución del plan de tratamiento estableciendo como plazo maximo, para la entrega, el 30 de julio de 2016. </t>
  </si>
  <si>
    <t>Se tiene programada realizar la audiencia de rendición de cuentas para el dia 26 de julio de 2016 por lo cual desde el dia 5 de mayo de 2016  se tiene publicado el informe de gestión en la pagina web de la entidad</t>
  </si>
  <si>
    <t>Se diligencio en el mes de Febrero de la vigencia 2016</t>
  </si>
  <si>
    <r>
      <rPr>
        <b/>
        <u/>
        <sz val="11"/>
        <color theme="1"/>
        <rFont val="Calibri"/>
        <family val="2"/>
        <scheme val="minor"/>
      </rPr>
      <t>Auditoría interna:</t>
    </r>
    <r>
      <rPr>
        <sz val="11"/>
        <color theme="1"/>
        <rFont val="Calibri"/>
        <family val="2"/>
        <scheme val="minor"/>
      </rPr>
      <t xml:space="preserve"> desde el 01 de Septiembre hasta el 30 de Septiembre de 2016.
</t>
    </r>
    <r>
      <rPr>
        <b/>
        <u/>
        <sz val="11"/>
        <color theme="1"/>
        <rFont val="Calibri"/>
        <family val="2"/>
        <scheme val="minor"/>
      </rPr>
      <t>Auditoría ICONTEC</t>
    </r>
    <r>
      <rPr>
        <sz val="11"/>
        <color theme="1"/>
        <rFont val="Calibri"/>
        <family val="2"/>
        <scheme val="minor"/>
      </rPr>
      <t>: desde el 20 hasta el 30 de Octubre de 2016.</t>
    </r>
  </si>
  <si>
    <t>Se tiene programado auditar los 14 Procesos que tiene la entidad en la vigencia 2016</t>
  </si>
  <si>
    <t>Acumulado III Bimestre
(Mayo - Junio)</t>
  </si>
  <si>
    <t>Acumulado IV Bimestre
(Julio - Agosto)</t>
  </si>
  <si>
    <t xml:space="preserve">En el transcurso de la vigencia 2016 se han iniciado quince (15) procesos meritocráticos para Gerentes, en las Seccionales Arauca, Guainia, Putumayo,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 Chocó, Córdoba, Norte de Santander, Santander, Amazonas,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</si>
  <si>
    <t xml:space="preserve">La meta depende netamente de las solicitudes de los usuarios, a la fecha no se han recibido solicitudes para el establecimiento de pruebas de Distinguibilidad, Homogeneidad y Estabilidad. Está proyectdo para el último trimestre de 2016. </t>
  </si>
  <si>
    <t xml:space="preserve">En el proyecto de Palma de Aceite en el mes de Agosto de 2016 se atendieron 34.369,8 has en  823 visitas realizadas. En Antioquia: 56 has, Atlántico: 316 has, Bolívar: 2.492,39 , Casanare: 3.541,09 has, Cesar: 1.082,7 has, Córdoba: 405,5 has, Guajira: 287,6 has, Magdalena: 862 has, Meta: 15.280,81 has, Nariño: 3.419,43 has, Norte de Sder: 762,30 has, Santander: 5.321 has y Sucre: 543 has.
Se atendieron un total de 507 productores y se  visitaron 632 predios cultivadores de palma de aceite.
El acumulado a Agosto de 2016, se reporta en las siguientes cifras:
se han atendido  258.896,48 has en 4.373 visitas realizadas. En Antioquia: 995 has, Atlántico: 2.779 has, Bolívar: 22.718,2 has, Casanare: 17.276,71 has, Cesar: 25.847,63 has, Córdoba: 3.278,82 has, Guajira: 1.553,4 has, Magdalena: 11.661,93 has, Meta: 118.597,98 has, Nariño: 12.303,78 has, Norte de Sder: 8.949,37 has, Santander: 30.681 has y Sucre: 2.254 has.
Se han hecho 55 eventos de educomunicación. Se han atendido un total de 3.006 productores y se han visitado 3.182 predios cultivadores de palma de aceite. 
También se evidenció avance de registro de metas acumuladas para el Mes de  AGOSTO a Nivel Seccional  en los siguientes proyectos: Arroz 29.263,24 has, Cacao 8.249,73  has, Café  7.015,63  has, Caña panelera  10.826,1 has, Caucho 6.900,01  has, Frutales 8.755 has, Hortalizas y Aromáticas 1.958,12 has,  Papa 1.315,54 has </t>
  </si>
  <si>
    <t>Al mes de AGOSTO se han certificado 274 predios en BPA, así: Antioquia: 102; Boyacá: 32; Caldas: 7; Cauca: 23; C/marca: 16; Huila: 52;  Nariño: 1; Meta 3; Quindio: 4; Risaralda: 18; Tolima 5 y  Valle del Cauca 11.- Para una ejecución del 45% con respecto a la meta anual.</t>
  </si>
  <si>
    <t>Las toneladas de semilla certificada corresponden a Arroz 26.047.1, Maíz 4.031,4; Frijol 12,9 papa 4.090,1; Soya 2.278,8, Sorgo 7,6</t>
  </si>
  <si>
    <t xml:space="preserve">Durante el mes de agosto se inspeccionaron 2.238 cargamentos agrícolas, de los cuales se interceptó Un (1) envío de 20.9 ton. de  manzana fresca procedente de Chile por presencia de especimentes de Pseudococcus sp. </t>
  </si>
  <si>
    <t xml:space="preserve">En el mes de agosto se inspeccionaron sanitariamente 2.600 cargamentos pecuarios importados, dentro de los cuales se destacan 2.971 ton. de carne de cerdo cuyos  paises de origen fueron Estados Unidos, Chile y Canadá, 2.959 ton. de carne mecánicamente deshuesada de pollo procedente  de Chile y  Estados Unidos y 1.876 toneladas de leche en polvo.  </t>
  </si>
  <si>
    <t>Durante el mes de agosto se emitieron 8.922 Certificados Fitosanitarios de Exportación y se rechazaron 66 cargamentos en los PAPF por inclumplimiento de requisitos, manteniendo la admisibilidad de nuestros productos en el mercado internacional.</t>
  </si>
  <si>
    <t>Durante Agosto fueron expedidos 1.881 certificados sanitarios de inspeccion sanitaria para la exportación de animales y productos de origen animal, dentro de los cuales estan incluidos 6.198  bovinos en pie con destino a Irak, 2.080 toneladas de cueros y pieles de origen bovino para uso industrial, 1.122 toneladas de alimentos balanceados para mascotas, 943 toneladas de carne bovina  con destino a Rusia, Perú, Curazao, Jordania, Líbano, Perú y Vietnam  y 304 toneladas de juguetes para mascotas elaborados a partir de materias primas de origen bovino y porcino.</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</si>
  <si>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t>
  </si>
  <si>
    <t>El avance para el mes de Agosto es de 0 , puesto que se estan implementando los planes de acción y la participación en los ensayos interlaboratorios</t>
  </si>
  <si>
    <t>En el mes de agosto se registraron viveros en los departamentos de Cundinamarca, Antioquia y Valle del Cauca.</t>
  </si>
  <si>
    <t xml:space="preserve">Reportan actividades las siguientes seccionales:
Antioquia, Arauca, Atlántico, Bolívar, Boyacá, Caldas, Caquetá, Casanare, Cauca, Cesar, Chocó, Córdoba, Cundinamarca, Guaviare, Huila, La Guajira, Magdalena,  Meta, Nariño, Norte de Santander, Santander, Putumayo, Sucre, Tolima, Valle del Cauca, Vichada, Quindio, Risaralda.
La Seccional  SANTANDER no ha enviado  información para los meses de Mayo, Junio y Julio de 2016.
</t>
  </si>
  <si>
    <t>Al mes de AGOSTO se han radicado  174 solicitudes de registro y/o modificación de empresas de las cuales se legalizó el 100%.</t>
  </si>
  <si>
    <t xml:space="preserve">Al mes de AGOSTO se han supervisado  y controlado 5517 Almacenes de comercializdores de insumos agrícolas así: Amazonas: 8; Antioquia: 635; Arauca: 82; Atlántico: 133; Bolívar: 194; Boyacá:203; Caldas: 158; Caquetá: 78; Casanare: 65; Cauca: 191; Cesar: 138; Chocó: 101; Córdoba: 246; C/marca: 581; Guainia: 26; Guajira: 70; Guaviare: 83; Huila: 267; Magdalena: 212; Meta: 193; Nariño: 286; Norte de Santander: 193; Putumayo: 1392; Quindio: 90; Risaralda: 234; Santander: 251;  Sucre:  248 Tolima: 175; Valle: 214; Vaupés: 12; Vichada: 11. Para un porcentaje de ejecución del 79%, con respecto a la meta anual. </t>
  </si>
  <si>
    <t>La meta se supera en razón a que en una accesión habían 23 especímenes  más y se hizo el trabajo completo.</t>
  </si>
  <si>
    <t>Se solicitaron 3575 servicios, los cuales fueron atendidos y cerrados  en su totalidad.</t>
  </si>
  <si>
    <t>Se tiene programado empezar a auditar en Septiembre  los 14 Procesos que tiene la entidad en la vigencia 2016</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</si>
  <si>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</si>
  <si>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Estan programadas para el mes de septiembre y Octubre de la vigencia 2016</t>
  </si>
  <si>
    <t>A la fecha se ha cumplido con  la meta de 20 cursos, haciendo la salvedad que se estan incluyendo las capacitaciones que no han generado costos.</t>
  </si>
  <si>
    <t xml:space="preserve">Se presento el Plan de Acción del Grupo de Bienestar Social y Capacitación fue aprobado por el Subgerente Administrativo y Financiero. </t>
  </si>
  <si>
    <t>Acitividades realizadas según el Cronograma aprobado.</t>
  </si>
  <si>
    <r>
      <t xml:space="preserve">En el transcurso de la vigencia 2016 se han iniciado quince (15) procesos meritocráticos para Gerentes, en las Seccionales </t>
    </r>
    <r>
      <rPr>
        <b/>
        <sz val="9"/>
        <rFont val="Arial"/>
        <family val="2"/>
      </rPr>
      <t>Arauca, Guainia, Putumayo</t>
    </r>
    <r>
      <rPr>
        <sz val="9"/>
        <rFont val="Arial"/>
        <family val="2"/>
      </rPr>
      <t>,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t>
    </r>
    <r>
      <rPr>
        <b/>
        <sz val="9"/>
        <rFont val="Arial"/>
        <family val="2"/>
      </rPr>
      <t xml:space="preserve"> Chocó, Córdoba, Norte de Santander,</t>
    </r>
    <r>
      <rPr>
        <sz val="9"/>
        <rFont val="Arial"/>
        <family val="2"/>
      </rPr>
      <t xml:space="preserve"> Santander, </t>
    </r>
    <r>
      <rPr>
        <b/>
        <sz val="9"/>
        <rFont val="Arial"/>
        <family val="2"/>
      </rPr>
      <t>Amazonas</t>
    </r>
    <r>
      <rPr>
        <sz val="9"/>
        <rFont val="Arial"/>
        <family val="2"/>
      </rPr>
      <t xml:space="preserve">,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r>
    <r>
      <rPr>
        <b/>
        <sz val="9"/>
        <rFont val="Arial"/>
        <family val="2"/>
      </rPr>
      <t>JULIO de 2016:</t>
    </r>
    <r>
      <rPr>
        <sz val="9"/>
        <rFont val="Arial"/>
        <family val="2"/>
      </rPr>
      <t xml:space="preserve"> En el mes de Julio de 2016, se finalizó los procesos meritocráticos y se posesionaron los siguientes Directivos:
</t>
    </r>
    <r>
      <rPr>
        <b/>
        <sz val="9"/>
        <rFont val="Arial"/>
        <family val="2"/>
      </rPr>
      <t>Gerente Seccional Amazonas</t>
    </r>
    <r>
      <rPr>
        <sz val="9"/>
        <rFont val="Arial"/>
        <family val="2"/>
      </rPr>
      <t xml:space="preserve">: Dr. Carlos Mario Gamarra S., Resolución 9278 (26/07/16¡
</t>
    </r>
    <r>
      <rPr>
        <b/>
        <sz val="9"/>
        <rFont val="Arial"/>
        <family val="2"/>
      </rPr>
      <t>Gerente Seccioanl Santander:</t>
    </r>
    <r>
      <rPr>
        <sz val="9"/>
        <rFont val="Arial"/>
        <family val="2"/>
      </rPr>
      <t xml:space="preserve">Dr. Carlos Alnfonso Hernández M., Resolución 9352 (27/07/16)
</t>
    </r>
    <r>
      <rPr>
        <b/>
        <sz val="9"/>
        <rFont val="Arial"/>
        <family val="2"/>
      </rPr>
      <t xml:space="preserve">Gerente Seccional Córdoba: </t>
    </r>
    <r>
      <rPr>
        <sz val="9"/>
        <rFont val="Arial"/>
        <family val="2"/>
      </rPr>
      <t xml:space="preserve">    Dr. Amaury Antonio Jiménez S., Resolución 9341 (27/07/16)
</t>
    </r>
    <r>
      <rPr>
        <b/>
        <sz val="9"/>
        <rFont val="Arial"/>
        <family val="2"/>
      </rPr>
      <t>Gerente Seccional Chocó:</t>
    </r>
    <r>
      <rPr>
        <sz val="9"/>
        <rFont val="Arial"/>
        <family val="2"/>
      </rPr>
      <t xml:space="preserve">           Dra. Martha Livia Mosquera Castro, Resolución 9355 (27/07/16)
De otra parte se dió inicio a los procesos meritocráticos de las Seccionales </t>
    </r>
    <r>
      <rPr>
        <b/>
        <sz val="9"/>
        <rFont val="Arial"/>
        <family val="2"/>
      </rPr>
      <t>Antioquia, Casanare y Vaupés</t>
    </r>
    <r>
      <rPr>
        <sz val="9"/>
        <rFont val="Arial"/>
        <family val="2"/>
      </rPr>
      <t xml:space="preserve">, avanzando en la realización de la prueba de conocimientos.
</t>
    </r>
    <r>
      <rPr>
        <b/>
        <sz val="9"/>
        <rFont val="Arial"/>
        <family val="2"/>
      </rPr>
      <t xml:space="preserve">AGOSTO de 2016: </t>
    </r>
    <r>
      <rPr>
        <sz val="9"/>
        <rFont val="Arial"/>
        <family val="2"/>
      </rPr>
      <t>En el mes de Agosto de 2016:
-   Se dió posesión a los Gerentes Seccionales de: Amazonas, Norte de Santander, Córdoba y Chóco.
-   Para los procesos meritocráticos de Antioquia, Casanare y Vaupés se realizaron: 1) Analisis de antecedentes, 2) Prueba de conicmiento y 3) Prueba de habilidades gerenciales.
-   Se dió inicio al proceso meritocrático de la Gerencia Seccional Cundinamarca, mediante la publicación de la Convocatoria y realización del prcoeso de inscripción para los aspirantes.</t>
    </r>
  </si>
  <si>
    <r>
      <rPr>
        <b/>
        <sz val="9"/>
        <rFont val="Calibri"/>
        <family val="2"/>
        <scheme val="minor"/>
      </rPr>
      <t>INFORME RESUMEN DE LA CONVOCATORIA 324 DE 2014</t>
    </r>
    <r>
      <rPr>
        <sz val="9"/>
        <rFont val="Calibri"/>
        <family val="2"/>
        <scheme val="minor"/>
      </rPr>
      <t xml:space="preserve">
VENTA DE PIN´s 32.971
INSCRITOS 30.392
ADMITIDOS 12.628
NO ADMITIDOS 12.187
PRESENTARON LA PRUEBA BÁSICA DE COMPETENCIAS BASICAS Y FUNCIONALES 8.546
INSCRITOS QUE NO PRESENTARON LA PRUEBA BASICA Y FUNCIONAL 4.082
</t>
    </r>
    <r>
      <rPr>
        <b/>
        <sz val="9"/>
        <rFont val="Calibri"/>
        <family val="2"/>
        <scheme val="minor"/>
      </rPr>
      <t>ACTIVIDADES DESARROLLADAS EN EL PRIMER SEMESTRE 2016:</t>
    </r>
    <r>
      <rPr>
        <sz val="9"/>
        <rFont val="Calibri"/>
        <family val="2"/>
        <scheme val="minor"/>
      </rPr>
      <t xml:space="preserve">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t>
    </r>
  </si>
  <si>
    <r>
      <rPr>
        <b/>
        <u/>
        <sz val="11"/>
        <color theme="1"/>
        <rFont val="Calibri"/>
        <family val="2"/>
        <scheme val="minor"/>
      </rPr>
      <t>Auditoría interna</t>
    </r>
    <r>
      <rPr>
        <sz val="11"/>
        <color theme="1"/>
        <rFont val="Calibri"/>
        <family val="2"/>
        <scheme val="minor"/>
      </rPr>
      <t xml:space="preserve">: desde el 01 de Septiembre hasta el 30 de Septiembre de 2016.
</t>
    </r>
    <r>
      <rPr>
        <b/>
        <u/>
        <sz val="11"/>
        <color theme="1"/>
        <rFont val="Calibri"/>
        <family val="2"/>
        <scheme val="minor"/>
      </rPr>
      <t>Auditoría ICONTEC</t>
    </r>
    <r>
      <rPr>
        <sz val="11"/>
        <color theme="1"/>
        <rFont val="Calibri"/>
        <family val="2"/>
        <scheme val="minor"/>
      </rPr>
      <t>: desde el 20 hasta el 30 de Octubre de 2016.</t>
    </r>
  </si>
  <si>
    <t>Se realizo la rendicion de cuentas el dia 26 de julio de la vigencia 2016 y se publico en la web</t>
  </si>
  <si>
    <t>Se realizo la rendicion de cuentas el dia 26 de julio de la vigencia 2016</t>
  </si>
  <si>
    <t>Eventos para socializar el Reglamento Interno de PQR  en el Instituto</t>
  </si>
  <si>
    <t xml:space="preserve">Respuesta Oportuna  a las PQR recibidas </t>
  </si>
  <si>
    <t>Actualizacion del Reglamento de Archivo y Correspondencia.</t>
  </si>
  <si>
    <t>Meta y Cauca</t>
  </si>
  <si>
    <t>Se presento el PIC fue aprobado por el Comité de Capacitación</t>
  </si>
  <si>
    <t>Se le ha realizazo seguimiento a los proyectos de inversion al DNP</t>
  </si>
  <si>
    <t>Se Elaboro y publico el 28 de Marzo de la vigencia 2016</t>
  </si>
  <si>
    <t>Se elaboro en Diciembre de la vigencia 2015</t>
  </si>
  <si>
    <t>Acumulado 
(Noviembre)</t>
  </si>
  <si>
    <t xml:space="preserve">En el mes de noviembre se llevó a cabo el establecimiento de 5 pruebas de Distinguibilidad, Homogeneidad y Estabilidad de materiales de arroz </t>
  </si>
  <si>
    <t>Se ha realizado seguimiento postregistro a 10 predios de cultivares de palma en la zona Caribe Seco - Departamento Cesar.</t>
  </si>
  <si>
    <t xml:space="preserve">En el mes de Noviembre se entregaron 14 certificados de obtentor nuevos </t>
  </si>
  <si>
    <t>Para contrarrestar posibles amenazas de entrada al pais de plagas exóticas como el Fusarium oxysporum raza 4 que ataca a todas las musáceas y no tiene cura, condujo a que se incrementaran las acciones de prevención en  un mayor número de áreas a las previstas inicialmente.</t>
  </si>
  <si>
    <t xml:space="preserve">En el proyecto de Palma de Aceite en el mes de Noviembre de 2016 se atendieron 46.083 has en  521 visitas realizadas. En Antioquia: 0 has, Atlántico: 136 has, Bolívar: 550 , Casanare: 11.677 has, Cesar: 10.573 has, Córdoba: 40 has, Guajira: 61 has, Magdalena: 820 has, Meta: 13.655 has, Nariño: 899 has, Norte de Sder: 597 has, Santander: 6.851 has y Sucre: 221 has.
Se atendieron un total de 391 productores y se  visitaron 480 predios cultivadores de palma de aceite.
El acumulado a Noviembre de 2016, se reporta en las siguientes cifras:
se han atendido  392.333 has en 6.354 visitas realizadas. En Antioquia: 1.073 has, Atlántico: 3.431 has, Bolívar: 26.612 has, Casanare: 46.891 has, Cesar: 43.466 has, Córdoba: 3.815 has, Guajira: 1.822 has, Magdalena: 13.633 has, Meta: 169.681 has, Nariño: 17.013 has, Norte de Sder: 12.770 has, Santander: 49.326 has y Sucre: 2.888 has.
Se han hecho 46 eventos de educomunicación. Se han atendido un total de 3.698 productores y se han visitado 3.678 predios cultivadores de palma de aceite.    
También se evidenció avance de registro de metas acumuladas para el Mes de  NOVIEMBRE a Nivel Seccional  en los siguientes proyectos:  Cacao 11.268,73 has, , Caña panelera  16.411,10 has,  Frutales 12.791 has, Hortalizas y Aromáticas 2.835,73 has, café 10.026,71 has y  papa 1.545,41 has.
</t>
  </si>
  <si>
    <t>Al mes de NOVIEMBRE se han certificado 661 predios en BPA, así: Antioquia: 128; Bolivar: 1; Boyacá: 74; Caldas: 43; Cauca: 23; C/marca: 38; Huila: 63;  Nariño: 27; Meta 3; Norte de Santander: 31; Putumayo: 19; Quindio: 14; Risaralda: 61; Tolima 5; Santander 48; Tolima: 36  y  Valle del Cauca 47.- Para una ejecución del 100% con respecto a la meta anual.-
La meta se supera en razón a la mayor demanda de solicitudes por parte de los interesados</t>
  </si>
  <si>
    <t>Las toneladas de semilla certificada corresponden a los cultivos de Arroz 29.906,4, Frijol 12,8, Maíz 4.230,3, Papa 5.605,1, Sorgo 7,6, Soya 2.445,8</t>
  </si>
  <si>
    <t>Durante el mes de noviembre se inspeccionaron 2.114 cargamentos agrícolas, interceptando 31 cargamentos, entre los cuales estan: Un (1) envío de 23.520 kilogramos de pera fresca procedente de Estados Unidos de América por presencia de especimenes de Galendromus occidentales, Un (1) envío de 23.250 kilogramos de lenjeta grano procedente de Estados Unidos de América por presencia de suelo y Un (1) envío de 17.500 kilogramos de arveja fibra procedente de Francia por presencia de Metopoplox ditomoides.</t>
  </si>
  <si>
    <t xml:space="preserve">En el mes de Noviembre fueron inspeccionados sanitariamente 2.914 cargamentos  pecuarios importados, dentro de los cuales se destacan 7.587 ton. de carne de cerdo cuyos  paises de origen fueron Estados Unidos, Chile y Canadá, 2288 ton. de carne mecánicamente deshuesada de pollo procedente de Chile y Estados Unidos y 2.534 toneladas de leche en polvo.  </t>
  </si>
  <si>
    <t>Durante el mes de noviembre se emitieron 9.822 Certificados Fitosanitarios de Exportación y se rechazaron 75 cargamentos en los PAPF por inclumplimiento de requisitos, manteniendo la admisibilidad de nuestros productos en el mercado internacional.</t>
  </si>
  <si>
    <t>En el transcurso de  noviembre fueron expedidos 1.451 certificados sanitarios de inspeccion sanitaria para la exportación de animales y productos de origen animal, dentro de los cuales estan incluidos 2.739  bovinos en pie con destino a Líbano,  2.175 toneladas de cueros y pieles de origen bovino para uso industrial, 1.627 toneladas de alimentos balanceados para mascotas, 1.329 toneladas de carne bovina con destino a Curazao, Hong Kong, Irak, Jordania, Líbano, Perú y Rusia  y 150 ton. de juguetes para mascotas elaborados a partir de materias primas de origen bovino y porcino.
Se supero la meta programada, debido a que se aumentaron las exportaciones y por consiguiente la demanda de nuestros servicios en los puertos, aeropuertos y pasos de frontera (PAPF). Consideramos que las principales razones son: el valor del dolar lo cual genera mayores ganancias al momento del reintegro de las divisas, la profundizacion de mercados y apertura de nuevos mercados.</t>
  </si>
  <si>
    <t xml:space="preserve">Área Pecuaria:
Mantenimiento de  las zonas libres de Brucelosis:
1. La provincia de García Rovira y el municipio de Santa Bárbara en Santander, mediante Resolución 2572 del 9 de Julio de 2009;  2. 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 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 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 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</si>
  <si>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Las metas en la actividad de vigencia de predios libres ha venido, aumentado en el transcurso del año debido a varias razones, la continua  gestión que se vienen realizando los Organismos de Inspeccion en los departamentos de Cundinamarca, Boyacá, Cauca entre otros en las cuencas lecheras de ambos departamentos, en los departamentos de Caquetá se vienen desarrollando un trabajo sanitario en 10 municipios para certificar 2779 predios libres la enfermedad liderado por la Gobernación de Caquetá, a través la Secretaria de Agricultura, también se debe destacar la labor que se viene realizando en el departamento de Boyacá con el convenio   ICA-UNAD para certificar 1125 predios, en el año 2015 la Gobernación de Santander hizo un trabajo para certificar apropiadamente 5000  predios, este año por temas de recursos presupuestales, no hubo continuidad en el trabajo y el ICA  ha realizado unas pocas recertifcaciones en el municipio de Carcasi de aproximadamente 45 predios con 500 bovinos.</t>
  </si>
  <si>
    <t xml:space="preserve">Las metas en la actividad de vigencia de predios libres de Brucelosis  ha venido, aumentado en el transcurso del año debido a varias razones:  la continua  gestión que vienen realizando los Organismos de Inspeccion en los diferentes departaments, y a la ejecución de algunos convenios de cooperación sanitaria para el caso de Boyacá con la UNAD, Caquetá un proyecto de regalías, Guaviare una carta de entendimiento entte la Gobernación y el ICA entre otros. </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</si>
  <si>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Armenia.En el mes de septiembre alcanzan mejoramieto de capacidad analítica los laboratorios: LDF Antioquia, LASE Valledupar, LASE Villavicencio, LASE Bucaramanga; LANASE; LNDF-OGM, LNDF-LTC, LNDF-LCV y los LDV de Arauca, Barrancabermeja, Bucaramanga, Caucasia, Cúcuta, Ibagué, La Dorada, Palmira, Sincelejo y Villavicencio.Para el mes de octubre se mantienen los mismos laboratorios de análisis y diagnóstico agrícola y veterinario. En la dirección técnica agrícola, para el mes de noviembre se alcanza mejoramineto de capacidad analìtica en LANIA.Para el mes de Noviembre los LDV de Barranquilla, Bello, Neiva, Yopal, Sogamoso y Aguchica, superaron el 50%  de los criterios establecidos para el mejoramiento de la capaciadad analitica."</t>
  </si>
  <si>
    <t xml:space="preserve">El avance para el mes de noviembre es de 0 , puesto que se estan implementando los planes de acción y la participación en los ensayos </t>
  </si>
  <si>
    <t xml:space="preserve">En el LANIA, se finalizó la validacion de un nuevo método: Determinación de residuos de Spinetoran en aguacate por cromatografía líquida </t>
  </si>
  <si>
    <t xml:space="preserve">En el mes de noviembre se registraron 8 nuevos viveros.
El avance supera la meta por incremento de la demanda de los propietarios de viveros
</t>
  </si>
  <si>
    <t xml:space="preserve">Reportan actividades las siguientes seccionales.
ANTIOQUIA,ARAUCA,ATLANTICO,BOLIVAR,BOYACA,CALDAS,CAQUETA, CASANARE,  CESAR,  CORDOBA,  GUAVIARE, HUILA, LA GUAJIRA, MAGDALENA, META, NARIÑO,  PUTUMAYO, ,SUCRE, TOLIMA, VALLE DEL CAUCA, VICHADA, QUINDIO.
Reportes de la presencia de la plaga Gonipterus platensis Marelli, nueva en plantanciones de eucalipto, plaga exótica, condujo a incrementar acciones en un número mayor de plantaciones, especialmente en el departamento de Antioquia.  </t>
  </si>
  <si>
    <t>Al mes de NOVIEMBRE se han radicado 258 solicitudes de registro y/o modificación de empresas de las cuales se legalizó el 100%.</t>
  </si>
  <si>
    <t xml:space="preserve">Al mes de NOVIEMBRE se han supervisado  y controlado 7425 Almacenes de comercializadores de insumos agrícolas así: Amazonas: 18; Antioquia: 942; Arauca: 114; Atlántico: 188; Bolívar: 304; Boyacá:320; Caldas: 173; Caquetá: 87; Casanare: 78; Cauca: 201; Cesar: 167; Chocó: 133 Córdoba: 286; C/marca: 714; Guainia: 45; Guajira: 82; Guaviare: 104; Huila: 354; Magdalena: 305; Meta: 331; Nariño: 358; Norte de Santander: 300; Putumayo: 171; Quindio: 146; Risaralda: 317; Santander: 300;  Sucre:  331; Tolima: 230; Valle: 279; Vaupés: 20 Vichada: 27. Para un porcentaje de ejecución del  100%, con respecto a la meta anual. </t>
  </si>
  <si>
    <r>
      <rPr>
        <b/>
        <u/>
        <sz val="11"/>
        <color theme="1"/>
        <rFont val="Calibri"/>
        <family val="2"/>
        <scheme val="minor"/>
      </rPr>
      <t>Primera Caracterización</t>
    </r>
    <r>
      <rPr>
        <sz val="11"/>
        <color theme="1"/>
        <rFont val="Calibri"/>
        <family val="2"/>
        <scheme val="minor"/>
      </rPr>
      <t xml:space="preserve">: Caracterización molecular de la población de las razas bovinas criollas Bon, Romo, CCC y San Martinero
</t>
    </r>
    <r>
      <rPr>
        <b/>
        <u/>
        <sz val="11"/>
        <color theme="1"/>
        <rFont val="Calibri"/>
        <family val="2"/>
        <scheme val="minor"/>
      </rPr>
      <t>Mayo: Segunda  Caracterización</t>
    </r>
    <r>
      <rPr>
        <sz val="11"/>
        <color theme="1"/>
        <rFont val="Calibri"/>
        <family val="2"/>
        <scheme val="minor"/>
      </rPr>
      <t xml:space="preserve">:  Morfometria de cinco razas bovinas criollas Romo, CCC. Bon, San Martinero y Hartón del Valle. En el mes de agosto no se realizó caracterización sobre accesiones conservadas en bancos de germoplasma animal
</t>
    </r>
    <r>
      <rPr>
        <b/>
        <u/>
        <sz val="11"/>
        <color theme="1"/>
        <rFont val="Calibri"/>
        <family val="2"/>
        <scheme val="minor"/>
      </rPr>
      <t>Tercera Caracterización</t>
    </r>
    <r>
      <rPr>
        <sz val="11"/>
        <color theme="1"/>
        <rFont val="Calibri"/>
        <family val="2"/>
        <scheme val="minor"/>
      </rPr>
      <t xml:space="preserve">:  Caracterización para patrones de crecimiento en razas porcinas criollas San Pedreño, Zungo y Casco de Mula. C.I EL NUS (Antioquia), C.I. TURIPANA (Córdoba), C.I. LA LIBERTAD (META).
</t>
    </r>
    <r>
      <rPr>
        <b/>
        <u/>
        <sz val="11"/>
        <color theme="1"/>
        <rFont val="Calibri"/>
        <family val="2"/>
        <scheme val="minor"/>
      </rPr>
      <t>Cuarta Caracterización</t>
    </r>
    <r>
      <rPr>
        <sz val="11"/>
        <color theme="1"/>
        <rFont val="Calibri"/>
        <family val="2"/>
        <scheme val="minor"/>
      </rPr>
      <t xml:space="preserve">: Morfometria en ovinos de las razas criolla y mora en el banco de germoplasma ovino del C.I. Obonuco (Pasto nariño). </t>
    </r>
  </si>
  <si>
    <t>En este mes criopreservación de 800 dosis o pajillas de semen y embriones de toros criollos y embriones bovinos y ovinos.</t>
  </si>
  <si>
    <r>
      <t xml:space="preserve">Se han conservado las razas bovinas de acuerdo a su ubicación geográfica: 
</t>
    </r>
    <r>
      <rPr>
        <b/>
        <u/>
        <sz val="11"/>
        <color theme="1"/>
        <rFont val="Calibri"/>
        <family val="2"/>
        <scheme val="minor"/>
      </rPr>
      <t>ANTIOQUIA</t>
    </r>
    <r>
      <rPr>
        <sz val="11"/>
        <color theme="1"/>
        <rFont val="Calibri"/>
        <family val="2"/>
        <scheme val="minor"/>
      </rPr>
      <t xml:space="preserve">: E.E el Nus: Raza Bovina Blanco Orejinegro y Raza Porcina San Pedreño.
</t>
    </r>
    <r>
      <rPr>
        <b/>
        <u/>
        <sz val="11"/>
        <color theme="1"/>
        <rFont val="Calibri"/>
        <family val="2"/>
        <scheme val="minor"/>
      </rPr>
      <t>CORDOBA</t>
    </r>
    <r>
      <rPr>
        <sz val="11"/>
        <color theme="1"/>
        <rFont val="Calibri"/>
        <family val="2"/>
        <scheme val="minor"/>
      </rPr>
      <t xml:space="preserve">: E.E TURIPANA: Razas Bovinas Costeño con Cuernos y Romosinuano y Raza Porcina Zungo.
</t>
    </r>
    <r>
      <rPr>
        <b/>
        <u/>
        <sz val="11"/>
        <color theme="1"/>
        <rFont val="Calibri"/>
        <family val="2"/>
        <scheme val="minor"/>
      </rPr>
      <t>META</t>
    </r>
    <r>
      <rPr>
        <sz val="11"/>
        <color theme="1"/>
        <rFont val="Calibri"/>
        <family val="2"/>
        <scheme val="minor"/>
      </rPr>
      <t xml:space="preserve">: E.E LA LIBERTAD: Raza Bovina Sanmartinero y Raza Porcina Casco de Mula
</t>
    </r>
    <r>
      <rPr>
        <b/>
        <u/>
        <sz val="11"/>
        <color theme="1"/>
        <rFont val="Calibri"/>
        <family val="2"/>
        <scheme val="minor"/>
      </rPr>
      <t>NARIÑO</t>
    </r>
    <r>
      <rPr>
        <sz val="11"/>
        <color theme="1"/>
        <rFont val="Calibri"/>
        <family val="2"/>
        <scheme val="minor"/>
      </rPr>
      <t xml:space="preserve">: E.E OBONUCO: Razas ovinas Criolla y mora
</t>
    </r>
    <r>
      <rPr>
        <b/>
        <u/>
        <sz val="11"/>
        <color theme="1"/>
        <rFont val="Calibri"/>
        <family val="2"/>
        <scheme val="minor"/>
      </rPr>
      <t>VALLE DEL CAUCA</t>
    </r>
    <r>
      <rPr>
        <sz val="11"/>
        <color theme="1"/>
        <rFont val="Calibri"/>
        <family val="2"/>
        <scheme val="minor"/>
      </rPr>
      <t>: Raza Hartón el Valle</t>
    </r>
  </si>
  <si>
    <t>1 Animal
1 Vegetal</t>
  </si>
  <si>
    <t>Diseño de dos Soluciones:
Ornamentales y Frutales
\\Apolo\oti\Desarrollo_Software\Tramites\Diseño de dos soluciones</t>
  </si>
  <si>
    <t>Se solicitaron 2748 servicios,  los cuales fueron atendidos en su totalidad. Cerrados 2672  y pendientes por Cerrar  76  que se estan gestionando..</t>
  </si>
  <si>
    <t>Por temas de restricción presupuestal, la auditoría se enfocó en los 14 procesos en el nivel central y las 7 Gerencias Seccionales definidas en el Programa de Auditoría de ICONTEC.</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</si>
  <si>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Analitico en Laboratorio Nacional de Insumos pecuarios.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</si>
  <si>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Se realizó un total de 43 auditorías en sitio, desagregadas por procesos y dependencias, tanto del nivel central como del nivel seccional en las Gerencias programadas para el seguimiento de la certificación con ICONTEC.</t>
  </si>
  <si>
    <t>Los eventos realizados en el marco del Sistema de Gestión fueron: 
1. Actualización en la Norma ISO 9001:2015, ISO 14001:2015
2. Formación de Auditores Internos ISO 9001:2015, ISO 14001:2015 y OHSAS 18001:2007.
3. Formación de Auditores en la Norma ISO 27001:2013.
4. Capacitación y entrenamiento en las herramientas del SGC a las Gerencias Seccionales.
5. Sensibilización en Cultura de Seguridad de la Información e Ingeniería Social.</t>
  </si>
  <si>
    <t>Auditoría interna: desde el 01 de Septiembre hasta el 30 de Septiembre de 2016.
Auditoría ICONTEC: desde el 20 hasta el 30 de Octubre de 2016.</t>
  </si>
  <si>
    <t>INFORME RESUMEN DE LA CONVOCATORIA 324 DE 2014
VENTA DE PIN´s 32.971
INSCRITOS 30.392
ADMITIDOS 12.628
NO ADMITIDOS 12.187
PRESENTARON LA PRUEBA BÁSICA DE COMPETENCIAS BASICAS Y FUNCIONALES 8.546
INSCRITOS QUE NO PRESENTARON LA PRUEBA BASICA Y FUNCIONAL 4.082
ACTIVIDADES DESARROLLADAS EN EL PRIMER SEMESTRE 2016: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ACTIVIDADES DESARROLLADAS EN EL SEGUNDO SEMESTRE 2016:
29/09/16:    La Comisión Nacional del Servicio Civil y la Universidad de Medellín informaron a los aspirantes que superaron las pruebas eliminatorias y continúan en el concurso de méritos, que los resultados preliminares de la prueba de Valoración de Antecedentes de la Convocatoria 324 de 2014- ICA, se publicarían a partir del día día 07 de octubre de 2016, a través del aplicativo de resultados y reclamaciones disponible en las páginas web: www.cnsc.gov.co y  http://convocatoriascnsc.udem.edu.co/ICA/.
Las reclamaciones sobre los resultados de la prueba de Valoración de Antecedentes estará disponible desde las 00:00:00 horas del día 10 de octubre hasta las 23:59:59 horas del día 14 de octubre de 2016.  Igualmente, en cumplimiento de lo dispuesto en el artículo 2, numeral 2.2 del Acuerdo CNSC- 2016100000086 del 04-05-2016, el acceso a esta prueba se hará durante el mismo periodo de reclamación, permitiendo la visualización de los folios de los aspirantes y la calificación obtenida en cada ítem.
Los resultados en firme y las respuestas a las reclamaciones de la prueba de Valoración de Antecedentes se publicarán el 1 de noviembre de 2016.
11/10/16.
La Comisión Nacional del Servicio Civil y la Universidad de Medellín, informaron a los aspirantes a quienes se les publicó los resultados preliminares de la Prueba de Valoración de Antecedentes que: en virtud del cumplimiento a lo dispuesto en el artículo 13 del Decreto Ley 760 de 2005 y al Acuerdo No. 529 de 2014, la opción de acceso y reclamación se reanudarán el día martes 18 de octubre de 2016 desde las 8:00 horas de la mañana hasta las 23:59 de la noche. Y se le recuerda a las personas interesadas, que se encuentra publicada una Guía de orientación al aspirante para acceso a la prueba de valoración de antecedentes y presentación de reclamaciones.
A la fecha ya se superaron todas las etapas del proceso; conforme lo indicado por la CNSC se está a la espera de la publicación de las listas de elegibles para los empleos ofertados por cada uno de los niveles (Profesional, Técnico y Asistencial). Dicha publicación también surtirá el proceso de reclamación. Por lo anterior, el ICA continúa en proceso de seguimiento del proceso.</t>
  </si>
  <si>
    <t>Se cumplio al 100% en la vigencia 2016</t>
  </si>
  <si>
    <t>INSTITUTO COLOMBIANO AGROPECUARIO- ICA
MODELO INTEGRADO DE PLANEACION Y GESTION 
PLAN DE ACCION INSTITUCIONAL (PAI) 2017</t>
  </si>
  <si>
    <t>META 2017</t>
  </si>
  <si>
    <t>Hectareas con monitoreo, control, erradicación y seguimiento realizados</t>
  </si>
  <si>
    <t>Empresas certificadas en Buenas Practicas de Manufacturas - BPM</t>
  </si>
  <si>
    <t>Equipos de hardware Adquiridos</t>
  </si>
  <si>
    <t>Sedes intervenidas con mejoramiento y mantenimiento de su infraestructura física</t>
  </si>
  <si>
    <t>Encuesta de Satisfacción al Ciudadano</t>
  </si>
  <si>
    <t>Ejecución Plan de Bienestar Social( Clima- SSGT)</t>
  </si>
  <si>
    <t>Desarrollos informáticos adquiridos o actualizados (IG)</t>
  </si>
  <si>
    <t>Visitas realizadas a predios (Inocuidad Animal)</t>
  </si>
  <si>
    <t>Porcentaje de avance en la implementación de la norma ISO 27000</t>
  </si>
  <si>
    <t>Equipos a los que se le realizó mantenimiento</t>
  </si>
  <si>
    <t xml:space="preserve">Analisis de muestras de agua realizadas </t>
  </si>
  <si>
    <t xml:space="preserve">JUSTIFICACION </t>
  </si>
  <si>
    <t>ACUMULADO A DICIEMBRE 31 DEL 2017</t>
  </si>
  <si>
    <t>PORCENTAJE DE CUMPLIMIENTO</t>
  </si>
  <si>
    <t>No se llevó a cabo el establecimiento de pruebas de Distinguibilidad, Homogeneidad y Estabilidad durante el año 2017, teniendo en cuenta que éstas se llevan a cabo de acuerdo a la solicitud de los usuarios y a la disponibilidad de la semilla básica que presente cada empresa y no se presentaron solicitudes por parte de los usuarios para la vigencia 2017.</t>
  </si>
  <si>
    <t xml:space="preserve">En el mes de Diciembre no se llevaron a cabo evaluaciones postregistro de materiales vegetales. </t>
  </si>
  <si>
    <t>Este indicador es por demanda, es decir de acuerdo a la solicitudes realzadas por los usuarios. El ICA realiza las labores correspondientes y para este año el número de solicitudes  fue mayor al proyectado.</t>
  </si>
  <si>
    <t>Este avance coresponde a la ejecución evidenciada en cuanto al monitoreo en hectareas de los cultivos de:
Arroz, Cacaco,  Papa, Caña, Caucho, Frutales, Hortalizas y aromaticas, Café, Yuca, Cereales, Chontaduro y coco y Palma</t>
  </si>
  <si>
    <t xml:space="preserve">Corresponde al resultado de la ejecución de los convenios y contrtatos: 028-2017,  068-2017, 076-2017, 078-2017, GGC 132-2017 y se lleva un avance fisico de 26.943 has, los cuales se discriminan asi:
Coco: 2.454 has erradicadas de palmas afectada en los departamentos de Nariño y Cauca.
Caña: atención en 20.000 has en el depsrtamento de santander
HLB: Erradicación de 200 has de arboles enfermos en los departamentos de magdalena, Atlántico, Bolivar, Cesar y La Guajira.
Chontaduro: erradicación de 2799 has de palma de chontaduro afectadas en Chocó y Buenaventura.
Aguacate: Erradicación de 1.490 has.  </t>
  </si>
  <si>
    <t>Al mes de  DICIEMBRE se certificaron  certiticado 966 predios en BPA, asÍ: Antioquia: 123;    Arauca: 14; Boyaca: 98;  Caldas: 81; Cauca 23; Choco: 2; Córdoba: 2, C/marca: 98; Huila: 70; Magdalena: 12; Nariño: 40;  Norte de Santander: 43; Putumayo: 54; Quindio: 4; Risaralda:73; Santander 73;  Tolima: 36 y Valle 120. Para una ejecución del 100% con respecto a la meta anual.</t>
  </si>
  <si>
    <t xml:space="preserve">Las toneladas de semilla certificada corresponden a los cultivos de Algodón; Arroz, Frijol, Maiz,Papa, Sorgo y Soya 1571. Para un total de 48,668 toneladas cultivadas a nivel nacional </t>
  </si>
  <si>
    <t>Se supero la meta programada, debido a que se aumentaron las importaciones de productos como plantas para plantar, semillas para siembra y subproductos y productos procesados principalmente, en relación al número de eventos presentados durante el 2016.</t>
  </si>
  <si>
    <t xml:space="preserve">La cantidad de embarques de importación inspeccionados durante 2017 fue superior a lo que que se habia programado, destacandose el aumento de las importaciones de carne de cerdo y alimentos para mascotas. </t>
  </si>
  <si>
    <t>Se supero la meta programada, debido a que se aumentó el número de inspecciones fitosanitarias realizadas a envíos de plantas, productos vegetales y otros artículos reglamentados con destino a la exportación, teniendo en cuenta la apertura o reactivación de mercados como son: Esquejes con raíz de Heredera sp, Citrus sp y Orchidiaceae y material invito de Echinacea sp y Heuchera sp con destino a Canadá; Tomate de mesa con destino a Costa Rica; Fruta fresca de pitahaya y granadilla con destino a Dubai; Tallos portayemas de rosa con destino a India; cultivo de tejidos de Gypsophila paniculata con destino a Australia, flor cortada de Callas spp y esquejes de clavel con destino a Uruguay; semillas de maíz y esquejes de caña con destino a República Dominicana; material in vitro de alstroemeria, esquejes de abelia, plantas de orquideas, fruta fresca de aguacate hass con destino a Estados Unidos de América; semillas de Desmodium veluntinum y Desmodium heterocarpon con destino a Brasil; material in vitro de clavel y Leucanthemum x Superbum con destino a Kenia; material in vitro de Alstroemeria con destino a México;  Mango fruta fresca con destino a Panamá; Flor cortada de crisantemo y clavel, fruta fresca de fresa con destino a Nicaragua; Tomate de mesa con destino a Cuba; material in vitro de clavel con destino a Guatemala y plantas de orquidea con destino a Ecuador.</t>
  </si>
  <si>
    <t>La metas proyectadas para el año relacionadas con la cantidad de embarques de exportación se superaron en un 29% resaltando que se atendió la totalidad de la demanda en cuanto a este servicio se refiere conservando la admisibilidad de los productos pecuarios.</t>
  </si>
  <si>
    <t>Se dotaron al 100% todos los puestos de control a nivel nacional</t>
  </si>
  <si>
    <t xml:space="preserve">Área vegetal:
Mediante revisiones periódicas, monitoreo de trampas para picudo, se mantiene Antioquia, Cauca y los Llanos Orientales como áreas libres del picudo del algodón.  De acuerdo con el seguimiento a cultivos de crisantemo, en Antioquia, Cauca, Caldas y Quindio se mantienen estos departamentos como areas libres de Roya Blanca del Crisantemo.
Área Animal:
Mantenimiento de  las zonas libres de Brucelosis: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10.Región noroccidental del departamento del Chocó en la frontera con la Repúblicade Panamá
11. Archipielago de San Andrés, Providencia y Santa catalina.                                                                                                                                         
                                                                                                                                            </t>
  </si>
  <si>
    <t xml:space="preserve">Altiplano Cundiboyacense -Resolución 5608 de 2013. (área de baja prevalencia para Ceratitis capitata (Wiedemann), localizada en 27 municipios del departamento de Cundinamarca y 16 municipios del departamento de Boyacá).
Norte del Valle del Cauca -Resolución 2696 de 2008. (La Unión, Roldanillo, Toro y Zarzal como área de  baja prevalencia para Anastrepha complejo fraterculus, Anastrepha  grandis y Ceratitis capitata). 
Antioquia -Resolución 5337 de 2012. (Concepción, San Vicente, El Peñol, Guarne, Rionegro, Marinilla, Santuario, El Retiro, La Ceja, La Unión, Carmen de Viboral, Abejorral y Sonsón del departamento de Antioquia, como área de baja prevalencia para Ceratitis capitata (Wiedemann).
</t>
  </si>
  <si>
    <t>Alcanzaron en el mes de abril el 50% requerido en su capacidad Analítica, los laboratorios de diagnóstico Veterinario de Arauca, Florencia, Cereté, Palmira, Tulua y Valledupar. Para el mes de mayo los LDV de Barranquilla, Cartagena, La Dorada, Neiva, Fundación, Villavicencio, Armenia y Sincelejo.Alcanzaron en el mes de mayo el &gt;50% requerido en su capacidad Analítica, los laboratorios de diagnóstico Fitosanitario de Antioquia, Santander, Norte de Santander, Tolima y Valle del Cauca. Y los laboratorios de semillas de Villavicencio, Tolima y Palmira.  Para el mes de junio los LDV de Bello, Bucaramanga e Ibague.Alcanzaron en el mes de junio el &gt;50% requerido en su capacidad analítica, los laboratorios de diagnóstico Fitosanitario de Cordoba y Atlántico. Y los laboratorios de semillas de Santander y LANASE. para el mes de Julio alcanzaron los laboratorios veterinarios de pasto y manizales. En agosto estan los laboratorios veterinarios de yopal,popayan, el banco y lanip. En el mes de septiembre cumplio el 50% Lasim.Para el mes de Octubre los LDV de Aguachica, Barrancabermeja, caucasia y Cúcuta. Para el mes de noviembre cumple el LDV de Sogamoso, el Laboratorio Nacional de Tratamientos Cuarentenarios y el Laboratorio Nacional de Insumos Agrícolas - LANIA .En diciembre el LNDV y el laboratorio de OGM</t>
  </si>
  <si>
    <t>El proceso de validación de pruebas tiene las siguientes etapas a efectuar: Realizar el plan y validación de la prueba con su respectiva aprobación, ejecutar la experimentación y análisis de datos, y presentar el informe final de validación   "El LDV de Sincelejo, durante la vigencia 2017, cumplió con las tres actividades establecidas en el Indicador pruebas validadas para ser acreditadas:
1. Se elaboró y se aprobó con ciclo de firmas en el mes de julio, El  Plan para la  validación del método GR- MA-LNDV-R-009, versión 1: Detección de anticuerpos contra Brucella abortus por Fluorescencia polarizada en muestras de suero sanguíneo.
2. En el mes de diciembre se finalizó la experimentación y el análisis de datos del método GR- MA-LNDV-R-009, versión 1: Detección de anticuerpos contra Brucella abortus por Fluorescencia polarizada en muestras de suero sanguíneo, con la identificación de aportantes de incertidumbre.
3. En el mes de diciembre  se finaliza el informe de validación del método GR- MA-LNDV-R-009, versión 1: Detección de anticuerpos contra Brucella abortus por Fluorescencia polarizada en muestras de suero sanguíneo en el laboratorio veterinario de Sincelejo , con la declaración de aptitud, debidamente aprobado y firmado por las partes el 22 y 26 de diciembre respectivamente.</t>
  </si>
  <si>
    <t xml:space="preserve">Lasim entregó el informe de confirmación del método de calibración de termómetros, con su declaración de aptitud y su aprobación.Se validó la prueba de humedad en Semillas. 1 FPA en sincelejo </t>
  </si>
  <si>
    <t>Se hizo mantenimiento al sofware  SISLAB</t>
  </si>
  <si>
    <t>La meta se supera debido que este indicadr es por demanda y durante el año se reciberon mas solicitudes de las proyectadas.</t>
  </si>
  <si>
    <t>38 ESQUIPOS DE ESCRITORIO Y 5 PORTÁTILES</t>
  </si>
  <si>
    <t>Reportan actividades del PFF para este período las siguientes seccionales: Antioquia, Atlántico, Arauca, Bolívar, Boyacá, Caquetá, Casanare, Córdoba, Huila, La Guajira, Magdalena, Nariño, Quindío,Risaralda, Meta,    Pendientes por reporte las seccionales cauca, Risaralda,  Cesar y Santander.</t>
  </si>
  <si>
    <t>Al mes de  DICIEMBRE se radicaron 922 solicitudes de registro y/o modificación de empresas y Departamentos técnicos y se legalizaron 813, para una ejecución del 88% (Se legalizaron solicitudes de meses anteriores, pendientes por tener requerimientos)</t>
  </si>
  <si>
    <t xml:space="preserve">De acuerdo a la demanda en los diferentes departamentos del país, se establecen las visitas a los almacenes, sin embargo durante los recorridos realizados se encuentran almacenes nuevos que deben ser visitados,  por ello se supera la meta </t>
  </si>
  <si>
    <t>Accesiones monitoreas en el C.I. La Selva; en el C.I. Palmira y en el C.I. Nataima.
Se realizaron mas accesiones de las proyectadas en el año, de acuerdo a los requierimientos de los Bancos de Germoplasma en el 2017</t>
  </si>
  <si>
    <t>El plan de tratamiento de riesgos se elaboro en Mayo y se realizo su debida publicación en la pagina web</t>
  </si>
  <si>
    <t>Se elaboro en el mes de enero de la vigencia 2017</t>
  </si>
  <si>
    <t xml:space="preserve">Plan anticorrupción  formulado consolidado  y publicado </t>
  </si>
  <si>
    <t xml:space="preserve">Informes de avance plan anticorrupción entregados a Control Interno </t>
  </si>
  <si>
    <t xml:space="preserve">Audiencia de rendición de cuentas realizada </t>
  </si>
  <si>
    <t>Se elaboro y publico en el mes de Junio de la vigencia 2017</t>
  </si>
  <si>
    <t>Evaluación semestral del  PIC</t>
  </si>
  <si>
    <t>Número de listas de elegibles publicadas por la CNSC</t>
  </si>
  <si>
    <t>Ejecución de Presupuesto de funcionamiento</t>
  </si>
  <si>
    <t>Desarrollar las actividades correspondientes a la suscripción, seguimiento y evaluación de acuerdos de gestión de gerentes públicos responsabilidad del Gerente General (Evaluación de desempeño  de gerentes públicos realizada y publicada )</t>
  </si>
  <si>
    <t>Se cumplio al 100% con la vigencia 2017</t>
  </si>
  <si>
    <t>Esta elaborado el proyecto de la actualización del Reglamento de Archivo y Correspondencia</t>
  </si>
  <si>
    <t>Se cumplio con la meta programada de socializaciones sobre el manejo de la Gestión Documental.</t>
  </si>
  <si>
    <t>Auditoría interna
Auditoría ICONTEC</t>
  </si>
  <si>
    <t>* CERTIFICACIONES: \\apolo\OTI\Desarrollo_Software\Certificaciones_Cont_PS
PROCESOS DISCIPLINARIOS
\\apolo\OTI\Desarrollo_Software\procesos Disciplinarios</t>
  </si>
  <si>
    <t>Instrumento MSPI</t>
  </si>
  <si>
    <t>Se solicitaron 4512 servicios,  los cuales fueron atendidos en su totalidad. Cerrados 4447  y pendientes por Cerrar 65 que se estan gestionando.</t>
  </si>
  <si>
    <t>Se realizan los contratos en las Seccionales:
Antioquia GGC-174-2017, GGC-047-2017
Cesar: GGC-193
Arauca: GGC-173-2017, 
Atlántico: GGC-157-2017, 
Boyacá: GGC-185-2017, GGC-037-2017
Caldas: SC-SA-001-2017,  GGC-036-2017
Casanare: CAS-SA-001-2017, 
Córdoba: GGC-160-2017, 
Santander: GGC-057-2017, 
Meta: GGC-178-2017, 
Norte de Santander: GGC-159-2017, GGC-057-2017
Oficinas Nacionale (CITAG) GGC-137- GGC-070-2017
Putumayo: GGC-182-2017, 
La Guajira: GS-GUA-001-2017, 
Santander: GGC-161-2017, 
Sucre GGC-177-2017, 
Obras CITAG GGC-198-2017
Valle del Cauca: VAL-SA-022-2017</t>
  </si>
  <si>
    <t>Se realizaron auditorias Internas de calidad a los 14 procesos existentes del ICA</t>
  </si>
  <si>
    <t>Se hizo mantenimiento a equipos de agua, frio, cromatografos, termocicladores, isotermos, masas, balanzas, micropipetas, ópticos, absorción atómica, termometros.</t>
  </si>
  <si>
    <t>Presentación SGSI Curso Formador de Formadores 2017, EL 22 DE MARZO
Presentación SGSI EN LA Seccional Valle del Cauca, el 21 de ABRIL
sensibilizacion del plan de cultura en LANIA, LANIP y LNDV los dias 27, 28 y 29 dos (2) sesiones por día</t>
  </si>
  <si>
    <t xml:space="preserve">Se elaboraron cuatro (4) informes de seguimiento del plan de tratamiento de riesgo de las 32 seccionales y las dependencias que se encuentran en oficinas naciones, y fueron entregados a Control Interno de acuerdo su solicitud. </t>
  </si>
  <si>
    <t xml:space="preserve">Se realizaron cuatro (4) informes, es decir uno por cada trimestre del año del avance del plan anticorrupción, con el fin de ser entregado a control interno </t>
  </si>
  <si>
    <t xml:space="preserve">Lista de legibles es publicado por el CNSC en su pagina Web. </t>
  </si>
  <si>
    <t>De acuerdo a la solicitud de la Función Publica, se entregaron dos reportes llamados FURAG y FURAG II</t>
  </si>
  <si>
    <t>Se desarrollo bajo el manual de Gobierno en Linea de MINTIC, y se trabajo bajo el mapa de ruta de la entidad durante la vigencia 2017</t>
  </si>
  <si>
    <t xml:space="preserve">Se cumplieron con las expectativas de pagos de nomina, y la adquisición de bienes y servicios por la entidad. </t>
  </si>
  <si>
    <t xml:space="preserve">El presupuesto aforado en la vigencia 2017 por recursos propios fue de $46.214.7 millones y presentó una excelente captación por $53.532.1 millones representa una recaudo adicional de $7.137.4 millones porcentualmente representa un incremento del 15.4% respecto a lo programado. 
La mayor participación está representada por la venta de bienes y servicios que presta al instituto.
</t>
  </si>
  <si>
    <t>Se elaboro el POAI en diciembre de 2016 para la vigencia 2017</t>
  </si>
  <si>
    <t>Se elaboró el PIC en el mes de febrero para la vigencia 2017</t>
  </si>
  <si>
    <t xml:space="preserve">Las actividades programadas en el Plan de Bienestar Social fueron 38 que se empezaron a ejecutar desde el  mes de marzo a diciembre de 2017, dandole cumplimiento al 100% de todas las actividades. </t>
  </si>
  <si>
    <t xml:space="preserve">Se elaboró la primera evaluación semestral en el mes de agosto, quedando pendiente la del segundo semestre </t>
  </si>
  <si>
    <t>* Modulo de administracion de usuarios y Funcionalidades de registro de empresas comercializadoras así: - permitir la edición de todos los campos en el formulario de edición de empresas de insumos; - permitir la descarga de Excel de todos los registros y -permitir la eliminación de registros, EL 10 DE FEBRERO
*Versión 3.1 Aplicativo SISCOP, 12 DE FEBRERO
*Versión 3.2 Aplicativo SISCOP, 11 DE MARZO
*Módulo de Auditorias SISLAB, 24 DE ABRIL
*Modulo para la gestión del proceso analítico para el área de Patología Anatómica en el Laboratorio Nacional de Diagnostico veterinario - LNDV, 05 DE ABRIL
*SIGMA 4.0, 12 DE MAYO
*Modulo para la gestion del procso analítico para el área de Bacteriología del LNDV, 15 DE AGOSTO.
*Modulo transversal de Instrumentos, 11 DE AGOSTO.</t>
  </si>
  <si>
    <t>Se recibieron:
15 portatiles (ACTA DE ENTREGA)
20 COMPUTADORES (ACTA DE ENTREGA)</t>
  </si>
  <si>
    <t xml:space="preserve">Los gerentes suscribieron los acuerdos de gestión al inicio del año 2017  los cuales fueron objeto de seguimiento y evaluacón </t>
  </si>
  <si>
    <t xml:space="preserve">De acuero  a la progrmación se realizaron eventos para socializar el reglamento interno de PQR en el instituto: Marzo (1), Abril (1), Junio (1), Agosto (2), Septiembre (3), Diciembre (1). </t>
  </si>
  <si>
    <t>En el mes de Diciembre de 2017 se realizo la encuesta de satisfacción 2017</t>
  </si>
  <si>
    <t xml:space="preserve">Durante la vigencia 2017 se realizaron y publicaron tres (3) informes de Atención y Servicio al Ciudadano. El informe de cuarto (4to) trimestre no se ha realizado por falta de personal en la depentedecia de Atención al Ciudadano. </t>
  </si>
  <si>
    <t xml:space="preserve">Durante la vigencia 2017 recibieron un total de 4151 de las cuales se respondieron 2434 oportunamente. </t>
  </si>
  <si>
    <t xml:space="preserve">Durante la vigencia 2017, estuvieron operando las 33 sedes programadas. </t>
  </si>
  <si>
    <t>Durante la Vigencia 2017, se estuvieron realizando acciones de racionalización para 27 tramites de los cuales 7 completaron 100%, actualmente se puede pagar en linea, esto genera una reducción de tiempos y costos 
Eliminación de pasos. Los 20 tramites restantes estan en un 80 % de ejecución.</t>
  </si>
  <si>
    <t>Se adquirieron 5 Portatiles</t>
  </si>
  <si>
    <t>Se supervisaron bancos de germoplasmas en el  Área Vegetal (1) y  Área Diagnóstico (1)</t>
  </si>
  <si>
    <t>Se realizaron auditorias internas de Calidad en Oficinas Nacionales y a 13 Gerencias Seccionales para darle cumplimiento al programa de calidad establecido para la vigencia 2017</t>
  </si>
  <si>
    <t xml:space="preserve">De acuerdo al Programa Anual de Menzualización aprobado para la vigencia 2017 se cancelo un 70% del total de las obligaciones. </t>
  </si>
  <si>
    <r>
      <rPr>
        <b/>
        <sz val="12"/>
        <color theme="1"/>
        <rFont val="Trebuchet MS"/>
        <family val="2"/>
      </rPr>
      <t xml:space="preserve">
  </t>
    </r>
    <r>
      <rPr>
        <b/>
        <sz val="12"/>
        <color theme="1"/>
        <rFont val="Arial"/>
        <family val="2"/>
      </rPr>
      <t xml:space="preserve">         </t>
    </r>
  </si>
  <si>
    <t>Hasta el mes de Diciembre de la vigencia 2017 se cultivaron a nivel nacional 69,500 hectareas de paltano y banano</t>
  </si>
  <si>
    <t>Hasta el mes de Diciembre de la vigencia 2017 se certificaron 50 empresas en Buenas practicas de manufactura</t>
  </si>
  <si>
    <t>De acuerdo a comunicación de la OIE, se restituye el status sanitario como país libre de aftosa con vacunación con una zona de contención.</t>
  </si>
  <si>
    <t xml:space="preserve">Hasta el mes de Diciembre se realizaron 7233 visitas </t>
  </si>
  <si>
    <t xml:space="preserve">Marzo: Primera Caracterización de parametros productivas (Peso al nacimiento y al destete) CCC y Romo C.I. Turipana en Cordoba.
Mayo: Segunda  Caracterización:  Caracterización lineal de la Raza BON.
Agosto: Tercera Caracterización: Caracterizacion productiva y reproductiva de las razas porcinas sampredreño y zungo 
Octubre: Cuarta Caracterización: Caracterización de parametros productivas (Peso al nacimiento, destete y 16 meses) Sanmartinero
Noviembre: Quinta caracterización: Caracterización productiva (Peso al nacimiento, destete y adulto y peso vellón) Razas ovinas Mora y Criolla </t>
  </si>
  <si>
    <t>En este mes criopreservación de 100 dosis o pajillas de semen y embriones de toros criollos y embriones bovinos.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</si>
  <si>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</si>
  <si>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El proceso que fue adjudicado en el mes de diciembre de 2017 y el cual suscribió acta de inicio el 27 del mismo mes, fue prorrogado hasta el 27 de febrero de 2018 con el fin de poder dar cumplimiento a las obligaciones contractuales establecidas. Es por ello que la meta ha de cumplirse en la vigencia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</si>
</sst>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5">
    <font>
      <sz val="11"/>
      <color theme="1"/>
      <name val="Calibri"/>
      <family val="2"/>
      <scheme val="minor"/>
    </font>
    <font>
      <sz val="11"/>
      <color theme="1"/>
      <name val="Calibri"/>
      <family val="2"/>
      <scheme val="minor"/>
    </font>
    <font>
      <b/>
      <sz val="12"/>
      <color theme="1"/>
      <name val="Trebuchet MS"/>
      <family val="2"/>
    </font>
    <font>
      <b/>
      <sz val="12"/>
      <color theme="1"/>
      <name val="Arial"/>
      <family val="2"/>
    </font>
    <font>
      <sz val="12"/>
      <color theme="1"/>
      <name val="Trebuchet MS"/>
      <family val="2"/>
    </font>
    <font>
      <sz val="10"/>
      <name val="Arial"/>
      <family val="2"/>
    </font>
    <font>
      <sz val="12"/>
      <name val="Trebuchet MS"/>
      <family val="2"/>
    </font>
    <font>
      <sz val="12"/>
      <color rgb="FF000000"/>
      <name val="Trebuchet MS"/>
      <family val="2"/>
    </font>
    <font>
      <sz val="14"/>
      <color theme="1"/>
      <name val="Trebuchet MS"/>
      <family val="2"/>
    </font>
    <font>
      <sz val="10"/>
      <color theme="1"/>
      <name val="Arial"/>
      <family val="2"/>
    </font>
    <font>
      <sz val="10"/>
      <color theme="1"/>
      <name val="Calibre"/>
    </font>
    <font>
      <b/>
      <u/>
      <sz val="11"/>
      <color theme="1"/>
      <name val="Calibri"/>
      <family val="2"/>
      <scheme val="minor"/>
    </font>
    <font>
      <sz val="9"/>
      <name val="Arial"/>
      <family val="2"/>
    </font>
    <font>
      <b/>
      <sz val="9"/>
      <name val="Arial"/>
      <family val="2"/>
    </font>
    <font>
      <sz val="9"/>
      <name val="Calibri"/>
      <family val="2"/>
      <scheme val="minor"/>
    </font>
    <font>
      <b/>
      <sz val="9"/>
      <name val="Calibri"/>
      <family val="2"/>
      <scheme val="minor"/>
    </font>
    <font>
      <b/>
      <sz val="11"/>
      <color theme="1"/>
      <name val="Calibri"/>
      <family val="2"/>
      <scheme val="minor"/>
    </font>
    <font>
      <b/>
      <sz val="7"/>
      <name val="Calibri"/>
      <family val="2"/>
    </font>
    <font>
      <sz val="11"/>
      <color theme="1"/>
      <name val="Trebuchet MS"/>
      <family val="2"/>
    </font>
    <font>
      <sz val="8"/>
      <color theme="1"/>
      <name val="Trebuchet MS"/>
      <family val="2"/>
    </font>
    <font>
      <sz val="11"/>
      <name val="Calibri"/>
      <family val="2"/>
      <scheme val="minor"/>
    </font>
    <font>
      <b/>
      <sz val="10"/>
      <name val="Calibri"/>
      <family val="2"/>
    </font>
    <font>
      <sz val="12"/>
      <color theme="1"/>
      <name val="Arial"/>
      <family val="2"/>
    </font>
    <font>
      <sz val="11"/>
      <color theme="1"/>
      <name val="Arial"/>
      <family val="2"/>
    </font>
    <font>
      <sz val="9"/>
      <color theme="1"/>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9" tint="0.59999389629810485"/>
        <bgColor indexed="64"/>
      </patternFill>
    </fill>
  </fills>
  <borders count="50">
    <border>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5" fillId="0" borderId="0"/>
  </cellStyleXfs>
  <cellXfs count="525">
    <xf numFmtId="0" fontId="0" fillId="0" borderId="0" xfId="0"/>
    <xf numFmtId="0" fontId="4" fillId="3" borderId="4" xfId="0" applyFont="1" applyFill="1" applyBorder="1" applyAlignment="1">
      <alignment horizontal="left" vertical="center" wrapText="1"/>
    </xf>
    <xf numFmtId="3" fontId="7" fillId="3" borderId="9" xfId="0" applyNumberFormat="1" applyFont="1" applyFill="1" applyBorder="1" applyAlignment="1">
      <alignment horizontal="center"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3" fontId="6" fillId="3" borderId="8" xfId="0" applyNumberFormat="1"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3" fontId="7" fillId="3" borderId="10" xfId="0" applyNumberFormat="1" applyFont="1" applyFill="1" applyBorder="1" applyAlignment="1">
      <alignment horizontal="center" vertical="center" wrapText="1"/>
    </xf>
    <xf numFmtId="0" fontId="4" fillId="3" borderId="4" xfId="0" applyFont="1" applyFill="1" applyBorder="1" applyAlignment="1">
      <alignment vertical="center" wrapText="1"/>
    </xf>
    <xf numFmtId="0" fontId="4" fillId="3" borderId="5" xfId="0" applyFont="1" applyFill="1" applyBorder="1" applyAlignment="1">
      <alignment horizontal="left" vertical="center" wrapText="1"/>
    </xf>
    <xf numFmtId="3" fontId="4" fillId="3" borderId="10" xfId="0" applyNumberFormat="1" applyFont="1" applyFill="1" applyBorder="1" applyAlignment="1">
      <alignment horizontal="center" vertical="center" wrapText="1"/>
    </xf>
    <xf numFmtId="0" fontId="7" fillId="3" borderId="4" xfId="0" applyFont="1" applyFill="1" applyBorder="1" applyAlignment="1">
      <alignment horizontal="left" vertical="center" wrapText="1"/>
    </xf>
    <xf numFmtId="3" fontId="7" fillId="3" borderId="4" xfId="0" applyNumberFormat="1" applyFont="1" applyFill="1" applyBorder="1" applyAlignment="1">
      <alignment horizontal="center" vertical="center" wrapText="1"/>
    </xf>
    <xf numFmtId="3" fontId="6" fillId="3" borderId="4" xfId="0" applyNumberFormat="1" applyFont="1" applyFill="1" applyBorder="1" applyAlignment="1">
      <alignment horizontal="center" vertical="center" wrapText="1"/>
    </xf>
    <xf numFmtId="0" fontId="7" fillId="3" borderId="4" xfId="0" applyFont="1" applyFill="1" applyBorder="1" applyAlignment="1">
      <alignment horizontal="justify" vertical="center" wrapText="1"/>
    </xf>
    <xf numFmtId="9" fontId="7" fillId="3" borderId="4" xfId="0" applyNumberFormat="1" applyFont="1" applyFill="1" applyBorder="1" applyAlignment="1">
      <alignment horizontal="center" vertical="center" wrapText="1"/>
    </xf>
    <xf numFmtId="0" fontId="6" fillId="3" borderId="4" xfId="0" applyFont="1" applyFill="1" applyBorder="1" applyAlignment="1">
      <alignment vertical="center" wrapText="1"/>
    </xf>
    <xf numFmtId="0" fontId="6" fillId="3" borderId="4" xfId="0" applyFont="1" applyFill="1" applyBorder="1" applyAlignment="1">
      <alignment horizontal="center" vertical="center"/>
    </xf>
    <xf numFmtId="0" fontId="4" fillId="3" borderId="4" xfId="0" applyFont="1" applyFill="1" applyBorder="1" applyAlignment="1">
      <alignment horizontal="center" vertical="center"/>
    </xf>
    <xf numFmtId="0" fontId="6" fillId="3" borderId="7" xfId="0" applyFont="1" applyFill="1" applyBorder="1" applyAlignment="1">
      <alignment vertical="center" wrapText="1"/>
    </xf>
    <xf numFmtId="0" fontId="4" fillId="3" borderId="7" xfId="0" applyFont="1" applyFill="1" applyBorder="1" applyAlignment="1">
      <alignment horizontal="center" vertical="center"/>
    </xf>
    <xf numFmtId="0" fontId="7" fillId="3" borderId="3" xfId="0" applyFont="1" applyFill="1" applyBorder="1" applyAlignment="1">
      <alignment horizontal="justify" vertical="center" wrapText="1"/>
    </xf>
    <xf numFmtId="0" fontId="4" fillId="3" borderId="7" xfId="0" applyFont="1" applyFill="1" applyBorder="1" applyAlignment="1">
      <alignment vertical="center" wrapText="1"/>
    </xf>
    <xf numFmtId="9" fontId="7" fillId="3" borderId="10" xfId="0" applyNumberFormat="1" applyFont="1" applyFill="1" applyBorder="1" applyAlignment="1">
      <alignment horizontal="center" vertical="center" wrapText="1"/>
    </xf>
    <xf numFmtId="0" fontId="7" fillId="3" borderId="7" xfId="0" applyFont="1" applyFill="1" applyBorder="1" applyAlignment="1">
      <alignment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0" fillId="4" borderId="13" xfId="0" applyFill="1" applyBorder="1" applyAlignment="1">
      <alignment horizontal="center" vertical="center"/>
    </xf>
    <xf numFmtId="9" fontId="0" fillId="4" borderId="20" xfId="1" applyFont="1" applyFill="1" applyBorder="1" applyAlignment="1">
      <alignment horizontal="center" vertical="center"/>
    </xf>
    <xf numFmtId="0" fontId="0" fillId="4" borderId="12" xfId="0" applyFill="1" applyBorder="1" applyAlignment="1">
      <alignment horizontal="center" vertical="center"/>
    </xf>
    <xf numFmtId="9" fontId="0" fillId="4" borderId="13" xfId="0" applyNumberFormat="1" applyFill="1" applyBorder="1" applyAlignment="1">
      <alignment horizontal="center" vertical="center"/>
    </xf>
    <xf numFmtId="9" fontId="0" fillId="4" borderId="27" xfId="1" applyFont="1" applyFill="1" applyBorder="1" applyAlignment="1">
      <alignment horizontal="center" vertical="center"/>
    </xf>
    <xf numFmtId="0" fontId="2" fillId="4" borderId="19" xfId="0" applyFont="1" applyFill="1" applyBorder="1" applyAlignment="1">
      <alignment horizontal="center" vertical="center" wrapText="1"/>
    </xf>
    <xf numFmtId="0" fontId="0" fillId="4" borderId="13" xfId="0" applyFill="1" applyBorder="1"/>
    <xf numFmtId="0" fontId="0" fillId="4" borderId="20" xfId="0" applyFill="1" applyBorder="1"/>
    <xf numFmtId="0" fontId="0" fillId="4" borderId="14" xfId="0" applyFill="1" applyBorder="1"/>
    <xf numFmtId="0" fontId="0" fillId="4" borderId="26" xfId="0" applyFill="1" applyBorder="1"/>
    <xf numFmtId="0" fontId="2" fillId="5" borderId="19" xfId="0" applyFont="1" applyFill="1" applyBorder="1" applyAlignment="1">
      <alignment horizontal="center" vertical="center" wrapText="1"/>
    </xf>
    <xf numFmtId="0" fontId="0" fillId="5" borderId="13" xfId="0" applyFill="1" applyBorder="1" applyAlignment="1">
      <alignment horizontal="center" vertical="center"/>
    </xf>
    <xf numFmtId="9" fontId="0" fillId="5" borderId="20" xfId="1" applyFont="1" applyFill="1" applyBorder="1" applyAlignment="1">
      <alignment horizontal="center" vertical="center"/>
    </xf>
    <xf numFmtId="9" fontId="0" fillId="5" borderId="13" xfId="0" applyNumberFormat="1" applyFill="1" applyBorder="1" applyAlignment="1">
      <alignment horizontal="center" vertical="center"/>
    </xf>
    <xf numFmtId="0" fontId="0" fillId="5" borderId="12" xfId="0" applyFill="1" applyBorder="1" applyAlignment="1">
      <alignment horizontal="center" vertical="center"/>
    </xf>
    <xf numFmtId="9" fontId="0" fillId="5" borderId="27" xfId="1" applyFont="1" applyFill="1" applyBorder="1" applyAlignment="1">
      <alignment horizontal="center" vertical="center"/>
    </xf>
    <xf numFmtId="0" fontId="2" fillId="5" borderId="29" xfId="0" applyFont="1" applyFill="1" applyBorder="1" applyAlignment="1">
      <alignment horizontal="center" vertical="center"/>
    </xf>
    <xf numFmtId="0" fontId="0" fillId="5" borderId="28" xfId="0" applyFill="1" applyBorder="1" applyAlignment="1">
      <alignment horizontal="center" vertical="center"/>
    </xf>
    <xf numFmtId="9" fontId="0" fillId="5" borderId="25" xfId="1" applyFont="1" applyFill="1" applyBorder="1" applyAlignment="1">
      <alignment horizontal="center" vertical="center"/>
    </xf>
    <xf numFmtId="0" fontId="9" fillId="5" borderId="0" xfId="0" applyFont="1" applyFill="1" applyAlignment="1">
      <alignment horizontal="left" vertical="center"/>
    </xf>
    <xf numFmtId="0" fontId="0" fillId="5" borderId="22" xfId="0" applyFill="1" applyBorder="1" applyAlignment="1">
      <alignment horizontal="left" vertical="center" wrapText="1"/>
    </xf>
    <xf numFmtId="0" fontId="9" fillId="5" borderId="0" xfId="0" applyFont="1" applyFill="1" applyAlignment="1">
      <alignment vertical="center"/>
    </xf>
    <xf numFmtId="0" fontId="0" fillId="5" borderId="22" xfId="0" applyFill="1" applyBorder="1"/>
    <xf numFmtId="0" fontId="10" fillId="5" borderId="0" xfId="0" applyFont="1" applyFill="1" applyAlignment="1">
      <alignment vertical="center"/>
    </xf>
    <xf numFmtId="0" fontId="0" fillId="5" borderId="22" xfId="0" applyFill="1" applyBorder="1" applyAlignment="1">
      <alignment vertical="center" wrapText="1"/>
    </xf>
    <xf numFmtId="0" fontId="0" fillId="5" borderId="22" xfId="0" applyFill="1" applyBorder="1" applyAlignment="1">
      <alignment wrapText="1"/>
    </xf>
    <xf numFmtId="0" fontId="0" fillId="5" borderId="22" xfId="0" applyFill="1" applyBorder="1" applyAlignment="1">
      <alignment horizontal="left" wrapText="1"/>
    </xf>
    <xf numFmtId="0" fontId="0" fillId="5" borderId="22" xfId="0" applyFill="1" applyBorder="1" applyAlignment="1">
      <alignment horizontal="center" vertical="center"/>
    </xf>
    <xf numFmtId="0" fontId="0" fillId="5" borderId="22" xfId="0" applyFill="1" applyBorder="1" applyAlignment="1">
      <alignment vertical="center"/>
    </xf>
    <xf numFmtId="0" fontId="0" fillId="5" borderId="14" xfId="0" applyFill="1" applyBorder="1" applyAlignment="1">
      <alignment horizontal="center" vertical="center"/>
    </xf>
    <xf numFmtId="9" fontId="0" fillId="5" borderId="26" xfId="1" applyFont="1" applyFill="1" applyBorder="1" applyAlignment="1">
      <alignment horizontal="center" vertical="center"/>
    </xf>
    <xf numFmtId="0" fontId="0" fillId="5" borderId="23" xfId="0" applyFill="1" applyBorder="1"/>
    <xf numFmtId="0" fontId="0" fillId="5" borderId="21" xfId="0" applyFill="1" applyBorder="1"/>
    <xf numFmtId="0" fontId="9" fillId="5" borderId="0" xfId="0" applyFont="1" applyFill="1" applyAlignment="1">
      <alignment horizontal="left" vertical="center" wrapText="1"/>
    </xf>
    <xf numFmtId="0" fontId="0" fillId="5" borderId="21" xfId="0" applyFill="1" applyBorder="1" applyAlignment="1">
      <alignment horizontal="left" vertical="center" wrapText="1"/>
    </xf>
    <xf numFmtId="0" fontId="0" fillId="5" borderId="23" xfId="0" applyFill="1" applyBorder="1" applyAlignment="1">
      <alignment horizontal="center" vertical="center" wrapText="1"/>
    </xf>
    <xf numFmtId="0" fontId="0" fillId="5" borderId="27" xfId="0" applyFill="1" applyBorder="1" applyAlignment="1">
      <alignment horizontal="center" vertical="center"/>
    </xf>
    <xf numFmtId="0" fontId="0" fillId="5" borderId="20" xfId="0" applyFill="1" applyBorder="1" applyAlignment="1">
      <alignment horizontal="center" vertical="center"/>
    </xf>
    <xf numFmtId="0" fontId="0" fillId="5" borderId="26" xfId="0" applyFill="1" applyBorder="1" applyAlignment="1">
      <alignment horizontal="center" vertical="center"/>
    </xf>
    <xf numFmtId="0" fontId="0" fillId="4" borderId="28" xfId="0" applyFill="1" applyBorder="1" applyAlignment="1">
      <alignment horizontal="center" vertical="center"/>
    </xf>
    <xf numFmtId="0" fontId="0" fillId="4" borderId="25" xfId="0" applyFill="1" applyBorder="1" applyAlignment="1">
      <alignment horizontal="center" vertical="center"/>
    </xf>
    <xf numFmtId="0" fontId="0" fillId="4" borderId="14" xfId="0" applyFill="1" applyBorder="1" applyAlignment="1">
      <alignment horizontal="center" vertical="center"/>
    </xf>
    <xf numFmtId="9" fontId="0" fillId="4" borderId="26" xfId="1" applyFont="1" applyFill="1" applyBorder="1" applyAlignment="1">
      <alignment horizontal="center" vertical="center"/>
    </xf>
    <xf numFmtId="0" fontId="0" fillId="4" borderId="20" xfId="0" applyFill="1" applyBorder="1" applyAlignment="1">
      <alignment horizontal="center" vertical="center"/>
    </xf>
    <xf numFmtId="0" fontId="0" fillId="4" borderId="25" xfId="0" applyFill="1" applyBorder="1"/>
    <xf numFmtId="0" fontId="0" fillId="4" borderId="16" xfId="0" applyFill="1" applyBorder="1" applyAlignment="1">
      <alignment horizontal="left" vertical="center" wrapText="1"/>
    </xf>
    <xf numFmtId="0" fontId="0" fillId="4" borderId="16" xfId="0" applyFill="1" applyBorder="1"/>
    <xf numFmtId="0" fontId="9" fillId="4" borderId="16" xfId="0" applyFont="1" applyFill="1" applyBorder="1" applyAlignment="1">
      <alignment horizontal="center" vertical="center" wrapText="1"/>
    </xf>
    <xf numFmtId="0" fontId="0" fillId="4" borderId="16" xfId="0" applyFill="1" applyBorder="1" applyAlignment="1">
      <alignment vertical="center"/>
    </xf>
    <xf numFmtId="0" fontId="9" fillId="4" borderId="16" xfId="0" applyFont="1" applyFill="1" applyBorder="1" applyAlignment="1">
      <alignment horizontal="left" vertical="center" wrapText="1"/>
    </xf>
    <xf numFmtId="0" fontId="0" fillId="4" borderId="16" xfId="0" applyFill="1" applyBorder="1" applyAlignment="1">
      <alignment vertical="center" wrapText="1"/>
    </xf>
    <xf numFmtId="0" fontId="9" fillId="4" borderId="16" xfId="0" applyFont="1" applyFill="1" applyBorder="1" applyAlignment="1">
      <alignment horizontal="justify" vertical="center"/>
    </xf>
    <xf numFmtId="0" fontId="0" fillId="4" borderId="17" xfId="0" applyFill="1" applyBorder="1"/>
    <xf numFmtId="0" fontId="0" fillId="4" borderId="35" xfId="0" applyFill="1" applyBorder="1" applyAlignment="1">
      <alignment horizontal="left" vertical="center" wrapText="1"/>
    </xf>
    <xf numFmtId="0" fontId="2" fillId="4" borderId="19" xfId="0" applyFont="1" applyFill="1" applyBorder="1" applyAlignment="1">
      <alignment horizontal="center" vertical="center"/>
    </xf>
    <xf numFmtId="0" fontId="0" fillId="4" borderId="35" xfId="0" applyFill="1" applyBorder="1"/>
    <xf numFmtId="0" fontId="0" fillId="4" borderId="18" xfId="0" applyFill="1" applyBorder="1" applyAlignment="1">
      <alignment horizontal="left" vertical="center" wrapText="1"/>
    </xf>
    <xf numFmtId="0" fontId="0" fillId="4" borderId="17" xfId="0" applyFill="1" applyBorder="1" applyAlignment="1">
      <alignment horizontal="left" vertical="center"/>
    </xf>
    <xf numFmtId="0" fontId="0" fillId="4" borderId="28" xfId="0" applyFill="1" applyBorder="1"/>
    <xf numFmtId="0" fontId="0" fillId="4" borderId="18" xfId="0" applyFill="1" applyBorder="1"/>
    <xf numFmtId="0" fontId="0" fillId="6" borderId="31" xfId="0" applyFill="1" applyBorder="1" applyAlignment="1">
      <alignment horizontal="center" vertical="center"/>
    </xf>
    <xf numFmtId="0" fontId="0" fillId="6" borderId="20" xfId="0" applyFill="1" applyBorder="1" applyAlignment="1">
      <alignment horizontal="center" vertical="center"/>
    </xf>
    <xf numFmtId="0" fontId="0" fillId="6" borderId="32" xfId="0" applyFill="1" applyBorder="1" applyAlignment="1">
      <alignment horizontal="center" vertical="center"/>
    </xf>
    <xf numFmtId="0" fontId="0" fillId="6" borderId="26" xfId="0" applyFill="1" applyBorder="1" applyAlignment="1">
      <alignment horizontal="center" vertical="center"/>
    </xf>
    <xf numFmtId="0" fontId="0" fillId="6" borderId="33" xfId="0" applyFill="1" applyBorder="1" applyAlignment="1">
      <alignment horizontal="center" vertical="center"/>
    </xf>
    <xf numFmtId="0" fontId="0" fillId="6" borderId="27" xfId="0" applyFill="1" applyBorder="1" applyAlignment="1">
      <alignment horizontal="center" vertical="center"/>
    </xf>
    <xf numFmtId="0" fontId="0" fillId="6" borderId="34" xfId="0" applyFill="1" applyBorder="1" applyAlignment="1">
      <alignment horizontal="center" vertical="center"/>
    </xf>
    <xf numFmtId="0" fontId="0" fillId="6" borderId="30" xfId="0" applyFill="1" applyBorder="1" applyAlignment="1">
      <alignment horizontal="center" vertical="center"/>
    </xf>
    <xf numFmtId="9" fontId="0" fillId="6" borderId="20" xfId="1" applyFont="1" applyFill="1" applyBorder="1" applyAlignment="1">
      <alignment horizontal="center" vertical="center"/>
    </xf>
    <xf numFmtId="9" fontId="0" fillId="6" borderId="31" xfId="0" applyNumberFormat="1" applyFill="1" applyBorder="1" applyAlignment="1">
      <alignment horizontal="center" vertical="center"/>
    </xf>
    <xf numFmtId="0" fontId="0" fillId="6" borderId="22" xfId="0" applyFill="1" applyBorder="1" applyAlignment="1">
      <alignment wrapText="1"/>
    </xf>
    <xf numFmtId="0" fontId="0" fillId="4" borderId="20" xfId="0" applyFill="1" applyBorder="1" applyAlignment="1">
      <alignment wrapText="1"/>
    </xf>
    <xf numFmtId="9" fontId="0" fillId="6" borderId="26" xfId="1" applyFont="1" applyFill="1" applyBorder="1" applyAlignment="1">
      <alignment horizontal="center" vertical="center"/>
    </xf>
    <xf numFmtId="10" fontId="0" fillId="6" borderId="31" xfId="0" applyNumberFormat="1" applyFill="1" applyBorder="1" applyAlignment="1">
      <alignment horizontal="center" vertical="center"/>
    </xf>
    <xf numFmtId="9" fontId="0" fillId="6" borderId="27" xfId="1" applyFont="1" applyFill="1" applyBorder="1" applyAlignment="1">
      <alignment horizontal="center" vertical="center"/>
    </xf>
    <xf numFmtId="0" fontId="0" fillId="6" borderId="22" xfId="0" applyFill="1" applyBorder="1" applyAlignment="1">
      <alignment horizontal="left" vertical="center" wrapText="1"/>
    </xf>
    <xf numFmtId="0" fontId="9" fillId="6" borderId="22" xfId="0" applyFont="1" applyFill="1" applyBorder="1" applyAlignment="1">
      <alignment horizontal="justify" vertical="center"/>
    </xf>
    <xf numFmtId="0" fontId="0" fillId="6" borderId="22" xfId="0" applyFill="1" applyBorder="1"/>
    <xf numFmtId="0" fontId="9" fillId="6" borderId="22" xfId="0" applyFont="1" applyFill="1" applyBorder="1" applyAlignment="1">
      <alignment horizontal="left" vertical="center" wrapText="1"/>
    </xf>
    <xf numFmtId="0" fontId="0" fillId="6" borderId="22" xfId="0" applyFill="1" applyBorder="1" applyAlignment="1">
      <alignment horizontal="left" wrapText="1"/>
    </xf>
    <xf numFmtId="0" fontId="0" fillId="6" borderId="22" xfId="0" applyFill="1" applyBorder="1" applyAlignment="1">
      <alignment vertical="center" wrapText="1"/>
    </xf>
    <xf numFmtId="0" fontId="0" fillId="6" borderId="23" xfId="0" applyFill="1" applyBorder="1" applyAlignment="1">
      <alignment horizontal="left" vertical="center" wrapText="1"/>
    </xf>
    <xf numFmtId="0" fontId="0" fillId="6" borderId="21" xfId="0" applyFill="1" applyBorder="1"/>
    <xf numFmtId="0" fontId="0" fillId="6" borderId="24" xfId="0" applyFill="1" applyBorder="1"/>
    <xf numFmtId="0" fontId="0" fillId="6" borderId="21" xfId="0" applyFill="1" applyBorder="1" applyAlignment="1">
      <alignment horizontal="left" vertical="center" wrapText="1"/>
    </xf>
    <xf numFmtId="0" fontId="0" fillId="6" borderId="24" xfId="0" applyFill="1" applyBorder="1" applyAlignment="1">
      <alignment wrapText="1"/>
    </xf>
    <xf numFmtId="0" fontId="0" fillId="6" borderId="23" xfId="0" applyFill="1" applyBorder="1"/>
    <xf numFmtId="0" fontId="2" fillId="7" borderId="19" xfId="0" applyFont="1" applyFill="1" applyBorder="1" applyAlignment="1">
      <alignment horizontal="center" vertical="center" wrapText="1"/>
    </xf>
    <xf numFmtId="0" fontId="0" fillId="7" borderId="28" xfId="0" applyFill="1" applyBorder="1" applyAlignment="1">
      <alignment horizontal="center" vertical="center"/>
    </xf>
    <xf numFmtId="9" fontId="0" fillId="7" borderId="25" xfId="1" applyFont="1" applyFill="1" applyBorder="1" applyAlignment="1">
      <alignment horizontal="center" vertical="center"/>
    </xf>
    <xf numFmtId="0" fontId="0" fillId="7" borderId="13" xfId="0" applyFill="1" applyBorder="1" applyAlignment="1">
      <alignment horizontal="center" vertical="center"/>
    </xf>
    <xf numFmtId="9" fontId="0" fillId="7" borderId="13" xfId="1" applyNumberFormat="1" applyFont="1" applyFill="1" applyBorder="1" applyAlignment="1">
      <alignment horizontal="center" vertical="center"/>
    </xf>
    <xf numFmtId="0" fontId="0" fillId="7" borderId="22" xfId="0" applyFill="1" applyBorder="1" applyAlignment="1">
      <alignment wrapText="1"/>
    </xf>
    <xf numFmtId="0" fontId="0" fillId="7" borderId="22" xfId="0" applyFill="1" applyBorder="1" applyAlignment="1">
      <alignment horizontal="left" vertical="center" wrapText="1"/>
    </xf>
    <xf numFmtId="9" fontId="0" fillId="7" borderId="13" xfId="0" applyNumberFormat="1" applyFill="1" applyBorder="1" applyAlignment="1">
      <alignment horizontal="center" vertical="center"/>
    </xf>
    <xf numFmtId="0" fontId="0" fillId="7" borderId="22" xfId="0" applyFill="1" applyBorder="1" applyAlignment="1">
      <alignment horizontal="left" wrapText="1"/>
    </xf>
    <xf numFmtId="0" fontId="0" fillId="7" borderId="22" xfId="0" applyFill="1" applyBorder="1" applyAlignment="1">
      <alignment vertical="center" wrapText="1"/>
    </xf>
    <xf numFmtId="10" fontId="0" fillId="7" borderId="13" xfId="0" applyNumberFormat="1" applyFill="1" applyBorder="1" applyAlignment="1">
      <alignment horizontal="center" vertical="center"/>
    </xf>
    <xf numFmtId="0" fontId="0" fillId="7" borderId="36" xfId="0" applyFill="1" applyBorder="1" applyAlignment="1">
      <alignment vertical="center" wrapText="1"/>
    </xf>
    <xf numFmtId="0" fontId="0" fillId="7" borderId="22" xfId="0" applyFill="1" applyBorder="1"/>
    <xf numFmtId="0" fontId="0" fillId="7" borderId="22" xfId="0" applyFill="1" applyBorder="1" applyAlignment="1">
      <alignment vertical="center"/>
    </xf>
    <xf numFmtId="0" fontId="2" fillId="7" borderId="29" xfId="0" applyFont="1" applyFill="1" applyBorder="1" applyAlignment="1">
      <alignment horizontal="center" vertical="center"/>
    </xf>
    <xf numFmtId="0" fontId="0" fillId="8" borderId="13" xfId="0" applyFill="1" applyBorder="1" applyAlignment="1">
      <alignment horizontal="center" vertical="center"/>
    </xf>
    <xf numFmtId="0" fontId="0" fillId="8" borderId="12" xfId="0" applyFill="1" applyBorder="1" applyAlignment="1">
      <alignment horizontal="center" vertical="center"/>
    </xf>
    <xf numFmtId="9" fontId="0" fillId="8" borderId="22" xfId="1" applyFont="1" applyFill="1" applyBorder="1" applyAlignment="1">
      <alignment horizontal="center" vertical="center"/>
    </xf>
    <xf numFmtId="0" fontId="16" fillId="8" borderId="13" xfId="0" applyFont="1" applyFill="1" applyBorder="1" applyAlignment="1">
      <alignment horizontal="center" vertical="center"/>
    </xf>
    <xf numFmtId="9" fontId="16" fillId="8" borderId="22" xfId="1" applyFont="1" applyFill="1" applyBorder="1" applyAlignment="1">
      <alignment horizontal="center" vertical="center"/>
    </xf>
    <xf numFmtId="9" fontId="16" fillId="8" borderId="13" xfId="0" applyNumberFormat="1" applyFont="1" applyFill="1" applyBorder="1" applyAlignment="1">
      <alignment horizontal="center" vertical="center"/>
    </xf>
    <xf numFmtId="0" fontId="0" fillId="8" borderId="22" xfId="0" applyFill="1" applyBorder="1" applyAlignment="1">
      <alignment vertical="center" wrapText="1"/>
    </xf>
    <xf numFmtId="0" fontId="16" fillId="8" borderId="22" xfId="0" applyFont="1" applyFill="1" applyBorder="1" applyAlignment="1">
      <alignment vertical="center" wrapText="1"/>
    </xf>
    <xf numFmtId="0" fontId="16" fillId="8" borderId="22" xfId="0" applyFont="1" applyFill="1" applyBorder="1" applyAlignment="1">
      <alignment horizontal="left" vertical="center" wrapText="1"/>
    </xf>
    <xf numFmtId="0" fontId="16" fillId="8" borderId="15" xfId="0" applyFont="1" applyFill="1" applyBorder="1" applyAlignment="1">
      <alignment horizontal="center" vertical="center"/>
    </xf>
    <xf numFmtId="0" fontId="16" fillId="8" borderId="12" xfId="0" applyFont="1" applyFill="1" applyBorder="1" applyAlignment="1">
      <alignment horizontal="center" vertical="center"/>
    </xf>
    <xf numFmtId="10" fontId="16" fillId="8" borderId="13" xfId="0" applyNumberFormat="1" applyFont="1" applyFill="1" applyBorder="1" applyAlignment="1">
      <alignment horizontal="center" vertical="center"/>
    </xf>
    <xf numFmtId="0" fontId="16" fillId="8" borderId="8" xfId="0" applyFont="1" applyFill="1" applyBorder="1" applyAlignment="1">
      <alignment vertical="center" wrapText="1"/>
    </xf>
    <xf numFmtId="0" fontId="16" fillId="8" borderId="9" xfId="0" applyFont="1" applyFill="1" applyBorder="1" applyAlignment="1">
      <alignment vertical="center" wrapText="1"/>
    </xf>
    <xf numFmtId="0" fontId="16" fillId="8" borderId="9" xfId="0" applyFont="1" applyFill="1" applyBorder="1" applyAlignment="1">
      <alignment wrapText="1"/>
    </xf>
    <xf numFmtId="0" fontId="16" fillId="8" borderId="9" xfId="0" applyFont="1" applyFill="1" applyBorder="1"/>
    <xf numFmtId="0" fontId="0" fillId="8" borderId="9" xfId="0" applyFill="1" applyBorder="1"/>
    <xf numFmtId="0" fontId="16" fillId="8" borderId="9" xfId="0" applyFont="1" applyFill="1" applyBorder="1" applyAlignment="1">
      <alignment vertical="center"/>
    </xf>
    <xf numFmtId="0" fontId="0" fillId="8" borderId="11" xfId="0" applyFill="1" applyBorder="1"/>
    <xf numFmtId="0" fontId="16" fillId="8" borderId="11" xfId="0" applyFont="1" applyFill="1" applyBorder="1" applyAlignment="1">
      <alignment vertical="center" wrapText="1"/>
    </xf>
    <xf numFmtId="0" fontId="0" fillId="8" borderId="8" xfId="0" applyFill="1" applyBorder="1" applyAlignment="1">
      <alignment vertical="center" wrapText="1"/>
    </xf>
    <xf numFmtId="0" fontId="16" fillId="8" borderId="23" xfId="0" applyFont="1" applyFill="1" applyBorder="1" applyAlignment="1">
      <alignment vertical="center" wrapText="1"/>
    </xf>
    <xf numFmtId="0" fontId="16" fillId="8" borderId="21" xfId="0" applyFont="1" applyFill="1" applyBorder="1" applyAlignment="1">
      <alignment vertical="center" wrapText="1"/>
    </xf>
    <xf numFmtId="0" fontId="16" fillId="8" borderId="22" xfId="0" applyFont="1" applyFill="1" applyBorder="1"/>
    <xf numFmtId="0" fontId="16" fillId="8" borderId="22" xfId="0" applyFont="1" applyFill="1" applyBorder="1" applyAlignment="1">
      <alignment vertical="center"/>
    </xf>
    <xf numFmtId="0" fontId="0" fillId="0" borderId="0" xfId="0" applyAlignment="1">
      <alignment wrapText="1"/>
    </xf>
    <xf numFmtId="3" fontId="7" fillId="3" borderId="8" xfId="0" applyNumberFormat="1" applyFont="1" applyFill="1" applyBorder="1" applyAlignment="1">
      <alignment horizontal="center" vertical="center" wrapText="1"/>
    </xf>
    <xf numFmtId="0" fontId="2" fillId="0" borderId="0" xfId="0" applyFont="1" applyBorder="1" applyAlignment="1">
      <alignment horizontal="center" vertical="center"/>
    </xf>
    <xf numFmtId="9" fontId="4" fillId="0" borderId="0" xfId="1"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xf>
    <xf numFmtId="0" fontId="19" fillId="0" borderId="0" xfId="0" applyFont="1" applyBorder="1" applyAlignment="1">
      <alignment wrapText="1"/>
    </xf>
    <xf numFmtId="9" fontId="18" fillId="0" borderId="0" xfId="1" applyFont="1" applyBorder="1" applyAlignment="1">
      <alignment horizontal="center" vertical="center"/>
    </xf>
    <xf numFmtId="0" fontId="18" fillId="0" borderId="0" xfId="0" applyFont="1" applyBorder="1" applyAlignment="1">
      <alignment horizontal="left" wrapText="1"/>
    </xf>
    <xf numFmtId="0" fontId="4" fillId="0" borderId="0" xfId="0" applyFont="1" applyBorder="1" applyAlignment="1">
      <alignment horizontal="left" vertical="center" wrapText="1"/>
    </xf>
    <xf numFmtId="9" fontId="4" fillId="0" borderId="0" xfId="0" applyNumberFormat="1" applyFont="1" applyBorder="1" applyAlignment="1">
      <alignment horizontal="center" vertical="center"/>
    </xf>
    <xf numFmtId="0" fontId="4" fillId="3" borderId="0" xfId="0" applyFont="1" applyFill="1" applyBorder="1" applyAlignment="1">
      <alignment vertical="center" wrapText="1"/>
    </xf>
    <xf numFmtId="0" fontId="4" fillId="3" borderId="0" xfId="0" applyFont="1" applyFill="1" applyBorder="1" applyAlignment="1">
      <alignment horizontal="left" vertical="center" wrapText="1"/>
    </xf>
    <xf numFmtId="0" fontId="18" fillId="0" borderId="0" xfId="0" applyFont="1" applyBorder="1" applyAlignment="1">
      <alignment wrapText="1"/>
    </xf>
    <xf numFmtId="0" fontId="18" fillId="0" borderId="0" xfId="0" applyFont="1" applyBorder="1" applyAlignment="1">
      <alignment vertical="center"/>
    </xf>
    <xf numFmtId="0" fontId="4" fillId="0" borderId="0" xfId="0" applyFont="1" applyBorder="1"/>
    <xf numFmtId="0" fontId="18" fillId="0" borderId="0" xfId="0" applyFont="1" applyBorder="1"/>
    <xf numFmtId="0" fontId="4" fillId="0" borderId="0" xfId="0" applyFont="1" applyBorder="1" applyAlignment="1">
      <alignment horizontal="left" vertical="center"/>
    </xf>
    <xf numFmtId="0" fontId="20" fillId="0" borderId="0" xfId="0" applyFont="1" applyBorder="1" applyAlignment="1">
      <alignment horizontal="justify" vertical="center" wrapText="1"/>
    </xf>
    <xf numFmtId="0" fontId="7" fillId="0" borderId="4" xfId="0" applyFont="1" applyFill="1" applyBorder="1" applyAlignment="1">
      <alignment vertical="center" wrapText="1"/>
    </xf>
    <xf numFmtId="3" fontId="7" fillId="0" borderId="9"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9" xfId="0" applyNumberFormat="1" applyFont="1" applyFill="1" applyBorder="1" applyAlignment="1">
      <alignment horizontal="center" vertical="center" wrapText="1"/>
    </xf>
    <xf numFmtId="0" fontId="7" fillId="3" borderId="5" xfId="0" applyFont="1" applyFill="1" applyBorder="1" applyAlignment="1">
      <alignment horizontal="justify" vertical="center" wrapText="1"/>
    </xf>
    <xf numFmtId="9" fontId="7" fillId="3" borderId="11" xfId="0" applyNumberFormat="1" applyFont="1" applyFill="1" applyBorder="1" applyAlignment="1">
      <alignment horizontal="center" vertical="center" wrapText="1"/>
    </xf>
    <xf numFmtId="0" fontId="0" fillId="5" borderId="15" xfId="0" applyFill="1" applyBorder="1" applyAlignment="1">
      <alignment horizontal="center" vertical="center"/>
    </xf>
    <xf numFmtId="9" fontId="0" fillId="5" borderId="30" xfId="1" applyFont="1" applyFill="1" applyBorder="1" applyAlignment="1">
      <alignment horizontal="center" vertical="center"/>
    </xf>
    <xf numFmtId="0" fontId="0" fillId="5" borderId="0" xfId="0" applyFill="1" applyBorder="1"/>
    <xf numFmtId="0" fontId="16" fillId="8" borderId="11" xfId="0" applyFont="1" applyFill="1" applyBorder="1"/>
    <xf numFmtId="0" fontId="6" fillId="3" borderId="43" xfId="0" applyFont="1" applyFill="1" applyBorder="1" applyAlignment="1">
      <alignment vertical="center" wrapText="1"/>
    </xf>
    <xf numFmtId="0" fontId="6" fillId="3" borderId="44" xfId="0" applyFont="1" applyFill="1" applyBorder="1" applyAlignment="1">
      <alignment horizontal="center" vertical="center"/>
    </xf>
    <xf numFmtId="0" fontId="0" fillId="5" borderId="36" xfId="0" applyFill="1" applyBorder="1"/>
    <xf numFmtId="9" fontId="0" fillId="4" borderId="25" xfId="1" applyFont="1" applyFill="1" applyBorder="1" applyAlignment="1">
      <alignment horizontal="center" vertical="center"/>
    </xf>
    <xf numFmtId="0" fontId="0" fillId="6" borderId="45" xfId="0" applyFill="1" applyBorder="1" applyAlignment="1">
      <alignment horizontal="center" vertical="center"/>
    </xf>
    <xf numFmtId="0" fontId="0" fillId="6" borderId="25" xfId="0" applyFill="1" applyBorder="1" applyAlignment="1">
      <alignment horizontal="center" vertical="center"/>
    </xf>
    <xf numFmtId="0" fontId="0" fillId="6" borderId="36" xfId="0" applyFill="1" applyBorder="1"/>
    <xf numFmtId="0" fontId="16" fillId="8" borderId="28" xfId="0" applyFont="1" applyFill="1" applyBorder="1" applyAlignment="1">
      <alignment horizontal="center" vertical="center"/>
    </xf>
    <xf numFmtId="0" fontId="16" fillId="8" borderId="44" xfId="0" applyFont="1" applyFill="1" applyBorder="1" applyAlignment="1">
      <alignment vertical="center" wrapText="1"/>
    </xf>
    <xf numFmtId="0" fontId="6" fillId="3" borderId="5" xfId="0" applyFont="1" applyFill="1" applyBorder="1" applyAlignment="1">
      <alignment vertical="center" wrapText="1"/>
    </xf>
    <xf numFmtId="0" fontId="6" fillId="3" borderId="11" xfId="0" applyFont="1" applyFill="1" applyBorder="1" applyAlignment="1">
      <alignment horizontal="center" vertical="center"/>
    </xf>
    <xf numFmtId="0" fontId="0" fillId="5" borderId="24" xfId="0" applyFill="1" applyBorder="1" applyAlignment="1">
      <alignment horizontal="left" vertical="center" wrapText="1"/>
    </xf>
    <xf numFmtId="0" fontId="0" fillId="4" borderId="15" xfId="0" applyFill="1" applyBorder="1" applyAlignment="1">
      <alignment horizontal="center" vertical="center"/>
    </xf>
    <xf numFmtId="9" fontId="0" fillId="4" borderId="30" xfId="1" applyFont="1" applyFill="1" applyBorder="1" applyAlignment="1">
      <alignment horizontal="center" vertical="center"/>
    </xf>
    <xf numFmtId="0" fontId="9" fillId="4" borderId="39" xfId="0" applyFont="1" applyFill="1" applyBorder="1" applyAlignment="1">
      <alignment horizontal="left" vertical="center" wrapText="1"/>
    </xf>
    <xf numFmtId="0" fontId="16" fillId="8" borderId="46" xfId="0" applyFont="1" applyFill="1" applyBorder="1" applyAlignment="1">
      <alignment vertical="center" wrapText="1"/>
    </xf>
    <xf numFmtId="3" fontId="4" fillId="0" borderId="4" xfId="0" applyNumberFormat="1" applyFont="1" applyBorder="1" applyAlignment="1">
      <alignment horizontal="center" vertical="center"/>
    </xf>
    <xf numFmtId="0" fontId="0" fillId="3" borderId="0" xfId="0" applyFill="1"/>
    <xf numFmtId="9" fontId="16" fillId="3" borderId="9" xfId="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9" xfId="0" applyFont="1" applyFill="1" applyBorder="1" applyAlignment="1">
      <alignment horizontal="center" vertical="center"/>
    </xf>
    <xf numFmtId="9" fontId="16" fillId="3" borderId="20" xfId="1" applyFont="1" applyFill="1" applyBorder="1" applyAlignment="1">
      <alignment horizontal="center" vertical="center" wrapText="1"/>
    </xf>
    <xf numFmtId="3" fontId="16" fillId="3" borderId="9" xfId="0" applyNumberFormat="1" applyFont="1" applyFill="1" applyBorder="1" applyAlignment="1">
      <alignment horizontal="center" vertical="center" wrapText="1"/>
    </xf>
    <xf numFmtId="9" fontId="0" fillId="3" borderId="9" xfId="0" applyNumberFormat="1" applyFill="1" applyBorder="1" applyAlignment="1">
      <alignment horizontal="center" vertical="center"/>
    </xf>
    <xf numFmtId="0" fontId="16" fillId="3" borderId="20" xfId="0" applyFont="1" applyFill="1" applyBorder="1" applyAlignment="1">
      <alignment horizontal="center" vertical="center" wrapText="1"/>
    </xf>
    <xf numFmtId="0" fontId="0" fillId="3" borderId="11" xfId="0" applyFill="1" applyBorder="1" applyAlignment="1">
      <alignment horizontal="center" vertical="center"/>
    </xf>
    <xf numFmtId="9" fontId="16" fillId="3" borderId="11" xfId="1" applyFont="1" applyFill="1" applyBorder="1" applyAlignment="1">
      <alignment horizontal="center" vertical="center" wrapText="1"/>
    </xf>
    <xf numFmtId="9" fontId="4" fillId="0" borderId="18" xfId="1" applyFont="1" applyBorder="1" applyAlignment="1">
      <alignment horizontal="center" vertical="center"/>
    </xf>
    <xf numFmtId="9" fontId="4" fillId="0" borderId="16" xfId="1" applyFont="1" applyBorder="1" applyAlignment="1">
      <alignment horizontal="center" vertical="center"/>
    </xf>
    <xf numFmtId="9" fontId="4" fillId="0" borderId="17" xfId="1" applyFont="1" applyBorder="1" applyAlignment="1">
      <alignment horizontal="center" vertical="center"/>
    </xf>
    <xf numFmtId="0" fontId="16" fillId="3" borderId="12" xfId="0" applyFont="1" applyFill="1" applyBorder="1" applyAlignment="1">
      <alignment horizontal="center" vertical="center" wrapText="1"/>
    </xf>
    <xf numFmtId="9" fontId="16" fillId="3" borderId="27" xfId="1" applyFont="1" applyFill="1" applyBorder="1" applyAlignment="1">
      <alignment horizontal="center" vertical="center" wrapText="1"/>
    </xf>
    <xf numFmtId="9" fontId="16" fillId="3" borderId="13" xfId="1" applyFont="1" applyFill="1" applyBorder="1" applyAlignment="1">
      <alignment horizontal="center" vertical="center" wrapText="1"/>
    </xf>
    <xf numFmtId="0" fontId="16" fillId="3" borderId="13" xfId="0" applyFont="1" applyFill="1" applyBorder="1" applyAlignment="1">
      <alignment horizontal="center" vertical="center"/>
    </xf>
    <xf numFmtId="9" fontId="16" fillId="3" borderId="20" xfId="1" applyFont="1" applyFill="1" applyBorder="1" applyAlignment="1">
      <alignment horizontal="center" vertical="center"/>
    </xf>
    <xf numFmtId="0" fontId="16" fillId="3" borderId="15" xfId="0" applyFont="1" applyFill="1" applyBorder="1" applyAlignment="1">
      <alignment horizontal="center" vertical="center" wrapText="1"/>
    </xf>
    <xf numFmtId="9" fontId="16" fillId="3" borderId="30" xfId="1" applyFont="1" applyFill="1" applyBorder="1" applyAlignment="1">
      <alignment horizontal="center" vertical="center"/>
    </xf>
    <xf numFmtId="0" fontId="0" fillId="3" borderId="20" xfId="0"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15" xfId="0" applyFont="1" applyFill="1" applyBorder="1" applyAlignment="1">
      <alignment horizontal="center" vertical="center"/>
    </xf>
    <xf numFmtId="9" fontId="16" fillId="3" borderId="27" xfId="1" applyFont="1" applyFill="1" applyBorder="1" applyAlignment="1">
      <alignment horizontal="center" vertical="center"/>
    </xf>
    <xf numFmtId="0" fontId="16" fillId="3" borderId="13" xfId="0" applyFont="1" applyFill="1" applyBorder="1" applyAlignment="1">
      <alignment horizontal="center" vertical="center" wrapText="1"/>
    </xf>
    <xf numFmtId="9" fontId="16" fillId="3" borderId="12" xfId="0" applyNumberFormat="1" applyFont="1" applyFill="1" applyBorder="1" applyAlignment="1">
      <alignment horizontal="center" vertical="center"/>
    </xf>
    <xf numFmtId="9" fontId="16" fillId="3" borderId="13" xfId="0" applyNumberFormat="1" applyFont="1" applyFill="1" applyBorder="1" applyAlignment="1">
      <alignment horizontal="center" vertical="center" wrapText="1"/>
    </xf>
    <xf numFmtId="9" fontId="16" fillId="3" borderId="47" xfId="1" applyFont="1" applyFill="1" applyBorder="1" applyAlignment="1">
      <alignment horizontal="center" vertical="center" wrapText="1"/>
    </xf>
    <xf numFmtId="0" fontId="0" fillId="9" borderId="13" xfId="0" applyFill="1" applyBorder="1" applyAlignment="1">
      <alignment horizontal="center" vertical="center"/>
    </xf>
    <xf numFmtId="0" fontId="0" fillId="9" borderId="31" xfId="0" applyFill="1" applyBorder="1" applyAlignment="1">
      <alignment horizontal="center" vertical="center"/>
    </xf>
    <xf numFmtId="9" fontId="0" fillId="9" borderId="25" xfId="1" applyFont="1" applyFill="1" applyBorder="1" applyAlignment="1">
      <alignment horizontal="center" vertical="center"/>
    </xf>
    <xf numFmtId="0" fontId="16" fillId="9" borderId="13" xfId="0" applyFont="1" applyFill="1" applyBorder="1" applyAlignment="1">
      <alignment horizontal="center" vertical="center"/>
    </xf>
    <xf numFmtId="9" fontId="16" fillId="9" borderId="22" xfId="1" applyFont="1" applyFill="1" applyBorder="1" applyAlignment="1">
      <alignment horizontal="center" vertical="center"/>
    </xf>
    <xf numFmtId="0" fontId="0" fillId="9" borderId="20" xfId="0" applyFill="1" applyBorder="1" applyAlignment="1">
      <alignment horizontal="center" vertical="center"/>
    </xf>
    <xf numFmtId="0" fontId="0" fillId="9" borderId="22" xfId="0" applyFill="1" applyBorder="1"/>
    <xf numFmtId="0" fontId="0" fillId="9" borderId="13" xfId="0" applyFill="1" applyBorder="1"/>
    <xf numFmtId="0" fontId="0" fillId="9" borderId="20" xfId="0" applyFill="1" applyBorder="1"/>
    <xf numFmtId="0" fontId="16" fillId="9" borderId="22" xfId="0" applyFont="1" applyFill="1" applyBorder="1"/>
    <xf numFmtId="0" fontId="16" fillId="9" borderId="13" xfId="0" applyFont="1" applyFill="1" applyBorder="1" applyAlignment="1">
      <alignment horizontal="center"/>
    </xf>
    <xf numFmtId="0" fontId="16" fillId="9" borderId="20" xfId="0" applyFont="1" applyFill="1" applyBorder="1"/>
    <xf numFmtId="0" fontId="0" fillId="0" borderId="13" xfId="0" applyFill="1" applyBorder="1" applyAlignment="1">
      <alignment horizontal="center" vertical="center"/>
    </xf>
    <xf numFmtId="0" fontId="0" fillId="0" borderId="20" xfId="0" applyFill="1" applyBorder="1" applyAlignment="1">
      <alignment horizontal="center" vertical="center"/>
    </xf>
    <xf numFmtId="0" fontId="0" fillId="0" borderId="22" xfId="0" applyFill="1" applyBorder="1"/>
    <xf numFmtId="0" fontId="0" fillId="0" borderId="13" xfId="0" applyFill="1" applyBorder="1"/>
    <xf numFmtId="0" fontId="0" fillId="0" borderId="20" xfId="0" applyFill="1" applyBorder="1"/>
    <xf numFmtId="0" fontId="0" fillId="0" borderId="16" xfId="0" applyFill="1" applyBorder="1"/>
    <xf numFmtId="0" fontId="0" fillId="0" borderId="31" xfId="0" applyFill="1" applyBorder="1" applyAlignment="1">
      <alignment horizontal="center" vertical="center"/>
    </xf>
    <xf numFmtId="0" fontId="0" fillId="0" borderId="22" xfId="0" applyFill="1" applyBorder="1" applyAlignment="1">
      <alignment horizontal="left" vertical="center" wrapText="1"/>
    </xf>
    <xf numFmtId="9" fontId="0" fillId="0" borderId="25" xfId="1" applyFont="1" applyFill="1" applyBorder="1" applyAlignment="1">
      <alignment horizontal="center" vertical="center"/>
    </xf>
    <xf numFmtId="0" fontId="16" fillId="0" borderId="13" xfId="0" applyFont="1" applyFill="1" applyBorder="1" applyAlignment="1">
      <alignment horizontal="center" vertical="center"/>
    </xf>
    <xf numFmtId="9" fontId="16" fillId="0" borderId="22" xfId="1" applyFont="1" applyFill="1" applyBorder="1" applyAlignment="1">
      <alignment horizontal="center" vertical="center"/>
    </xf>
    <xf numFmtId="0" fontId="16" fillId="0" borderId="22" xfId="0" applyFont="1" applyFill="1" applyBorder="1"/>
    <xf numFmtId="9" fontId="16" fillId="0" borderId="27" xfId="1" applyFont="1" applyFill="1" applyBorder="1" applyAlignment="1">
      <alignment horizontal="center" vertical="center" wrapText="1"/>
    </xf>
    <xf numFmtId="9" fontId="16" fillId="0" borderId="20" xfId="1" applyFont="1" applyFill="1" applyBorder="1" applyAlignment="1">
      <alignment horizontal="center" vertical="center"/>
    </xf>
    <xf numFmtId="0" fontId="0" fillId="0" borderId="22" xfId="0" applyFill="1" applyBorder="1" applyAlignment="1">
      <alignment vertical="center"/>
    </xf>
    <xf numFmtId="9" fontId="0" fillId="0" borderId="20" xfId="1" applyFont="1" applyFill="1" applyBorder="1" applyAlignment="1">
      <alignment horizontal="center" vertical="center"/>
    </xf>
    <xf numFmtId="0" fontId="0" fillId="0" borderId="24" xfId="0" applyFill="1" applyBorder="1" applyAlignment="1">
      <alignment vertical="center" wrapText="1"/>
    </xf>
    <xf numFmtId="0" fontId="16" fillId="0" borderId="22" xfId="0" applyFont="1" applyFill="1" applyBorder="1" applyAlignment="1">
      <alignment vertical="center"/>
    </xf>
    <xf numFmtId="0" fontId="0" fillId="0" borderId="14" xfId="0" applyFill="1" applyBorder="1" applyAlignment="1">
      <alignment horizontal="center" vertical="center"/>
    </xf>
    <xf numFmtId="0" fontId="0" fillId="0" borderId="26" xfId="0" applyFill="1" applyBorder="1" applyAlignment="1">
      <alignment horizontal="center" vertical="center"/>
    </xf>
    <xf numFmtId="0" fontId="0" fillId="0" borderId="23" xfId="0" applyFill="1" applyBorder="1"/>
    <xf numFmtId="9" fontId="0" fillId="0" borderId="32" xfId="0" applyNumberFormat="1" applyFill="1" applyBorder="1" applyAlignment="1">
      <alignment horizontal="center" vertical="center"/>
    </xf>
    <xf numFmtId="9" fontId="0" fillId="0" borderId="13" xfId="0" applyNumberFormat="1" applyFill="1" applyBorder="1" applyAlignment="1">
      <alignment horizontal="center" vertical="center"/>
    </xf>
    <xf numFmtId="9" fontId="16" fillId="0" borderId="13" xfId="0" applyNumberFormat="1" applyFont="1" applyFill="1" applyBorder="1" applyAlignment="1">
      <alignment horizontal="center" vertical="center"/>
    </xf>
    <xf numFmtId="0" fontId="0" fillId="0" borderId="23" xfId="0" applyFill="1" applyBorder="1" applyAlignment="1"/>
    <xf numFmtId="0" fontId="0" fillId="0" borderId="20" xfId="0" applyFill="1" applyBorder="1" applyAlignment="1"/>
    <xf numFmtId="0" fontId="14" fillId="0" borderId="22" xfId="0" applyFont="1" applyFill="1" applyBorder="1" applyAlignment="1" applyProtection="1">
      <alignment horizontal="left" vertical="center"/>
      <protection locked="0"/>
    </xf>
    <xf numFmtId="0" fontId="17" fillId="0" borderId="22" xfId="0" applyFont="1" applyFill="1" applyBorder="1" applyAlignment="1" applyProtection="1">
      <alignment vertical="top"/>
      <protection locked="0"/>
    </xf>
    <xf numFmtId="0" fontId="21" fillId="0" borderId="15" xfId="0" applyFont="1" applyFill="1" applyBorder="1" applyAlignment="1" applyProtection="1">
      <alignment horizontal="center" vertical="center"/>
      <protection locked="0"/>
    </xf>
    <xf numFmtId="9" fontId="21" fillId="0" borderId="30" xfId="1" applyFont="1" applyFill="1" applyBorder="1" applyAlignment="1" applyProtection="1">
      <alignment horizontal="center" vertical="center"/>
      <protection locked="0"/>
    </xf>
    <xf numFmtId="0" fontId="0" fillId="0" borderId="12" xfId="0" applyFill="1" applyBorder="1" applyAlignment="1">
      <alignment horizontal="center" vertical="center"/>
    </xf>
    <xf numFmtId="0" fontId="0" fillId="0" borderId="27" xfId="0" applyFill="1" applyBorder="1" applyAlignment="1">
      <alignment horizontal="center" vertical="center"/>
    </xf>
    <xf numFmtId="0" fontId="0" fillId="0" borderId="21" xfId="0" applyFill="1" applyBorder="1"/>
    <xf numFmtId="0" fontId="0" fillId="0" borderId="33" xfId="0" applyFill="1" applyBorder="1" applyAlignment="1">
      <alignment horizontal="center" vertical="center"/>
    </xf>
    <xf numFmtId="0" fontId="0" fillId="0" borderId="21" xfId="0" applyFill="1" applyBorder="1" applyAlignment="1">
      <alignment vertical="center"/>
    </xf>
    <xf numFmtId="0" fontId="16" fillId="0" borderId="12" xfId="0" applyFont="1" applyFill="1" applyBorder="1" applyAlignment="1">
      <alignment horizontal="center"/>
    </xf>
    <xf numFmtId="9" fontId="16" fillId="0" borderId="27" xfId="1" applyFont="1" applyFill="1" applyBorder="1" applyAlignment="1">
      <alignment horizontal="center" vertical="center"/>
    </xf>
    <xf numFmtId="0" fontId="16" fillId="0" borderId="13" xfId="0" applyFont="1" applyFill="1" applyBorder="1" applyAlignment="1">
      <alignment horizontal="center"/>
    </xf>
    <xf numFmtId="0" fontId="0" fillId="0" borderId="32" xfId="0" applyFill="1" applyBorder="1" applyAlignment="1">
      <alignment horizontal="center" vertical="center"/>
    </xf>
    <xf numFmtId="0" fontId="0" fillId="0" borderId="23" xfId="0" applyFill="1" applyBorder="1" applyAlignment="1">
      <alignment vertical="center"/>
    </xf>
    <xf numFmtId="0" fontId="16" fillId="0" borderId="14" xfId="0" applyFont="1" applyFill="1" applyBorder="1" applyAlignment="1">
      <alignment horizontal="center" vertical="center"/>
    </xf>
    <xf numFmtId="0" fontId="16" fillId="0" borderId="23" xfId="0" applyFont="1" applyFill="1" applyBorder="1"/>
    <xf numFmtId="9" fontId="16" fillId="0" borderId="26" xfId="1" applyFont="1" applyFill="1" applyBorder="1" applyAlignment="1">
      <alignment horizontal="center" vertical="center"/>
    </xf>
    <xf numFmtId="0" fontId="6" fillId="0" borderId="3" xfId="0" applyFont="1" applyFill="1" applyBorder="1" applyAlignment="1">
      <alignment horizontal="justify" vertical="center" wrapText="1"/>
    </xf>
    <xf numFmtId="3" fontId="7" fillId="0" borderId="8" xfId="0" applyNumberFormat="1" applyFont="1" applyFill="1" applyBorder="1" applyAlignment="1">
      <alignment horizontal="center" vertical="center" wrapText="1"/>
    </xf>
    <xf numFmtId="0" fontId="0" fillId="0" borderId="25" xfId="0" applyFill="1" applyBorder="1"/>
    <xf numFmtId="0" fontId="16" fillId="0" borderId="12" xfId="0" applyFont="1" applyFill="1" applyBorder="1" applyAlignment="1">
      <alignment horizontal="center" vertical="center"/>
    </xf>
    <xf numFmtId="0" fontId="6" fillId="0" borderId="4" xfId="0" applyFont="1" applyFill="1" applyBorder="1" applyAlignment="1">
      <alignment horizontal="justify" vertical="center" wrapText="1"/>
    </xf>
    <xf numFmtId="0" fontId="0" fillId="0" borderId="22" xfId="0" applyFill="1" applyBorder="1" applyAlignment="1">
      <alignment vertical="center" wrapText="1"/>
    </xf>
    <xf numFmtId="0" fontId="16" fillId="0" borderId="20" xfId="0" applyFont="1" applyFill="1" applyBorder="1" applyAlignment="1">
      <alignment horizontal="center" vertical="center"/>
    </xf>
    <xf numFmtId="0" fontId="6" fillId="0" borderId="5" xfId="0" applyFont="1" applyFill="1" applyBorder="1" applyAlignment="1">
      <alignment vertical="center" wrapText="1"/>
    </xf>
    <xf numFmtId="0" fontId="6" fillId="0" borderId="11" xfId="0" applyFont="1" applyFill="1" applyBorder="1" applyAlignment="1">
      <alignment horizontal="center" vertical="center"/>
    </xf>
    <xf numFmtId="0" fontId="0" fillId="0" borderId="15" xfId="0" applyFill="1" applyBorder="1" applyAlignment="1">
      <alignment horizontal="center" vertical="center"/>
    </xf>
    <xf numFmtId="9" fontId="0" fillId="0" borderId="30" xfId="1" applyFont="1" applyFill="1" applyBorder="1" applyAlignment="1">
      <alignment horizontal="center" vertical="center"/>
    </xf>
    <xf numFmtId="0" fontId="0" fillId="0" borderId="24" xfId="0" applyFill="1" applyBorder="1" applyAlignment="1">
      <alignment horizontal="left" vertical="center" wrapText="1"/>
    </xf>
    <xf numFmtId="0" fontId="9" fillId="0" borderId="39" xfId="0" applyFont="1" applyFill="1" applyBorder="1" applyAlignment="1">
      <alignment horizontal="left" vertical="center" wrapText="1"/>
    </xf>
    <xf numFmtId="0" fontId="0" fillId="0" borderId="34" xfId="0" applyFill="1" applyBorder="1" applyAlignment="1">
      <alignment horizontal="center" vertical="center"/>
    </xf>
    <xf numFmtId="0" fontId="0" fillId="0" borderId="30" xfId="0" applyFill="1" applyBorder="1" applyAlignment="1">
      <alignment horizontal="center" vertical="center"/>
    </xf>
    <xf numFmtId="0" fontId="0" fillId="0" borderId="24" xfId="0" applyFill="1" applyBorder="1"/>
    <xf numFmtId="0" fontId="16" fillId="0" borderId="15" xfId="0" applyFont="1" applyFill="1" applyBorder="1" applyAlignment="1">
      <alignment horizontal="center" vertical="center"/>
    </xf>
    <xf numFmtId="0" fontId="16" fillId="0" borderId="46" xfId="0" applyFont="1" applyFill="1" applyBorder="1" applyAlignment="1">
      <alignment vertical="center" wrapText="1"/>
    </xf>
    <xf numFmtId="9" fontId="16" fillId="0" borderId="20" xfId="1" applyFont="1" applyFill="1" applyBorder="1" applyAlignment="1">
      <alignment horizontal="center" vertical="center" wrapText="1"/>
    </xf>
    <xf numFmtId="0" fontId="6" fillId="0" borderId="4" xfId="0" applyFont="1" applyFill="1" applyBorder="1" applyAlignment="1">
      <alignment vertical="center" wrapText="1"/>
    </xf>
    <xf numFmtId="0" fontId="6" fillId="0" borderId="9" xfId="0" applyFont="1" applyFill="1" applyBorder="1" applyAlignment="1">
      <alignment horizontal="center" vertical="center"/>
    </xf>
    <xf numFmtId="0" fontId="0" fillId="0" borderId="16" xfId="0" applyFill="1" applyBorder="1" applyAlignment="1">
      <alignment vertical="center" wrapText="1"/>
    </xf>
    <xf numFmtId="0" fontId="16" fillId="0" borderId="22" xfId="0" applyFont="1" applyFill="1" applyBorder="1" applyAlignment="1">
      <alignment vertical="center" wrapText="1"/>
    </xf>
    <xf numFmtId="0" fontId="16" fillId="0" borderId="1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2" fillId="0" borderId="22" xfId="0" applyFont="1" applyFill="1" applyBorder="1" applyAlignment="1" applyProtection="1">
      <alignment vertical="top" wrapText="1"/>
      <protection locked="0"/>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22" xfId="0" applyFill="1" applyBorder="1"/>
    <xf numFmtId="0" fontId="0" fillId="3" borderId="20" xfId="0" applyFill="1" applyBorder="1"/>
    <xf numFmtId="0" fontId="0" fillId="3" borderId="31" xfId="0" applyFill="1" applyBorder="1" applyAlignment="1">
      <alignment horizontal="center" vertical="center"/>
    </xf>
    <xf numFmtId="0" fontId="0" fillId="3" borderId="13" xfId="0" applyFill="1" applyBorder="1"/>
    <xf numFmtId="9" fontId="0" fillId="3" borderId="25" xfId="1" applyFont="1" applyFill="1" applyBorder="1" applyAlignment="1">
      <alignment horizontal="center" vertical="center"/>
    </xf>
    <xf numFmtId="9" fontId="16" fillId="3" borderId="22" xfId="1" applyFont="1" applyFill="1" applyBorder="1" applyAlignment="1">
      <alignment horizontal="center" vertical="center"/>
    </xf>
    <xf numFmtId="0" fontId="16" fillId="3" borderId="22" xfId="0" applyFont="1" applyFill="1" applyBorder="1"/>
    <xf numFmtId="0" fontId="0" fillId="3" borderId="16" xfId="0" applyFill="1" applyBorder="1"/>
    <xf numFmtId="9" fontId="0" fillId="3" borderId="13" xfId="0" applyNumberFormat="1" applyFill="1" applyBorder="1" applyAlignment="1">
      <alignment horizontal="center" vertical="center"/>
    </xf>
    <xf numFmtId="9" fontId="16" fillId="3" borderId="13" xfId="0" applyNumberFormat="1" applyFont="1" applyFill="1" applyBorder="1" applyAlignment="1">
      <alignment horizontal="center" vertical="center"/>
    </xf>
    <xf numFmtId="0" fontId="0" fillId="0" borderId="16" xfId="0" applyFill="1" applyBorder="1" applyAlignment="1">
      <alignment horizontal="left" vertical="center" wrapText="1"/>
    </xf>
    <xf numFmtId="0" fontId="16" fillId="0" borderId="9" xfId="0" applyFont="1" applyFill="1" applyBorder="1" applyAlignment="1">
      <alignment vertical="center" wrapText="1"/>
    </xf>
    <xf numFmtId="0" fontId="16" fillId="0" borderId="42" xfId="0" applyFont="1" applyFill="1" applyBorder="1" applyAlignment="1">
      <alignment vertical="center" wrapText="1"/>
    </xf>
    <xf numFmtId="9" fontId="16" fillId="3" borderId="30" xfId="1" applyFont="1" applyFill="1" applyBorder="1" applyAlignment="1">
      <alignment horizontal="center" vertical="center" wrapText="1"/>
    </xf>
    <xf numFmtId="0" fontId="22" fillId="0" borderId="41" xfId="0" applyFont="1" applyBorder="1" applyAlignment="1">
      <alignment horizontal="left" vertical="center" wrapText="1"/>
    </xf>
    <xf numFmtId="0" fontId="22" fillId="0" borderId="4" xfId="0" applyFont="1" applyBorder="1" applyAlignment="1">
      <alignment horizontal="left" vertical="center" wrapText="1"/>
    </xf>
    <xf numFmtId="0" fontId="22" fillId="0" borderId="4" xfId="0" applyFont="1" applyBorder="1" applyAlignment="1">
      <alignment horizontal="center" vertical="center"/>
    </xf>
    <xf numFmtId="0" fontId="23" fillId="0" borderId="4" xfId="0" applyFont="1" applyBorder="1" applyAlignment="1">
      <alignment horizontal="center" vertical="center"/>
    </xf>
    <xf numFmtId="3" fontId="22" fillId="0" borderId="4" xfId="0" applyNumberFormat="1" applyFont="1" applyBorder="1" applyAlignment="1">
      <alignment horizontal="left" vertical="center" wrapText="1"/>
    </xf>
    <xf numFmtId="9" fontId="22" fillId="0" borderId="4" xfId="0" applyNumberFormat="1" applyFont="1" applyBorder="1" applyAlignment="1">
      <alignment horizontal="left" vertical="center"/>
    </xf>
    <xf numFmtId="0" fontId="12" fillId="3" borderId="31" xfId="0" applyFont="1" applyFill="1" applyBorder="1" applyAlignment="1">
      <alignment horizontal="left" vertical="center" wrapText="1"/>
    </xf>
    <xf numFmtId="0" fontId="5" fillId="3" borderId="20" xfId="0" applyFont="1" applyFill="1" applyBorder="1" applyAlignment="1">
      <alignment horizontal="justify" vertical="center" wrapText="1"/>
    </xf>
    <xf numFmtId="0" fontId="12" fillId="3" borderId="20" xfId="0" applyFont="1" applyFill="1" applyBorder="1" applyAlignment="1">
      <alignment horizontal="justify" vertical="center" wrapText="1"/>
    </xf>
    <xf numFmtId="0" fontId="24" fillId="3" borderId="20" xfId="0" applyFont="1" applyFill="1" applyBorder="1" applyAlignment="1">
      <alignment horizontal="justify" vertical="center" wrapText="1"/>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27" xfId="0" applyFont="1" applyBorder="1" applyAlignment="1">
      <alignment horizontal="left" vertical="center" wrapText="1"/>
    </xf>
    <xf numFmtId="9" fontId="22" fillId="0" borderId="20" xfId="0" applyNumberFormat="1" applyFont="1" applyBorder="1" applyAlignment="1">
      <alignment horizontal="left" vertical="center" wrapText="1"/>
    </xf>
    <xf numFmtId="0" fontId="22" fillId="0" borderId="20" xfId="0" applyFont="1" applyBorder="1" applyAlignment="1">
      <alignment horizontal="center" vertical="center"/>
    </xf>
    <xf numFmtId="0" fontId="22" fillId="0" borderId="20" xfId="0" applyFont="1" applyBorder="1" applyAlignment="1">
      <alignment horizontal="left" vertical="center"/>
    </xf>
    <xf numFmtId="0" fontId="22" fillId="0" borderId="30" xfId="0" applyFont="1" applyBorder="1" applyAlignment="1">
      <alignment horizontal="left" vertical="center" wrapText="1"/>
    </xf>
    <xf numFmtId="0" fontId="22" fillId="0" borderId="30" xfId="0" applyFont="1" applyBorder="1" applyAlignment="1">
      <alignment horizontal="center" vertical="center" wrapText="1"/>
    </xf>
    <xf numFmtId="0" fontId="22" fillId="0" borderId="16" xfId="0" applyFont="1" applyBorder="1" applyAlignment="1">
      <alignment horizontal="left" vertical="center"/>
    </xf>
    <xf numFmtId="9" fontId="22" fillId="0" borderId="16" xfId="0" applyNumberFormat="1" applyFont="1" applyBorder="1" applyAlignment="1">
      <alignment horizontal="left" vertical="center" wrapText="1"/>
    </xf>
    <xf numFmtId="0" fontId="22" fillId="0" borderId="16" xfId="0" applyFont="1" applyFill="1" applyBorder="1" applyAlignment="1">
      <alignment horizontal="left" vertical="center"/>
    </xf>
    <xf numFmtId="0" fontId="22" fillId="0" borderId="16"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8" xfId="0" applyFont="1" applyBorder="1" applyAlignment="1">
      <alignment horizontal="left" vertical="center"/>
    </xf>
    <xf numFmtId="0" fontId="22" fillId="0" borderId="16" xfId="0" applyFont="1" applyFill="1" applyBorder="1" applyAlignment="1">
      <alignment horizontal="center" vertical="center" wrapText="1"/>
    </xf>
    <xf numFmtId="9" fontId="22" fillId="3" borderId="16" xfId="0" applyNumberFormat="1" applyFont="1" applyFill="1" applyBorder="1" applyAlignment="1">
      <alignment horizontal="left" vertical="center"/>
    </xf>
    <xf numFmtId="0" fontId="22" fillId="0" borderId="39" xfId="0" applyFont="1" applyBorder="1" applyAlignment="1">
      <alignment horizontal="left" vertical="center"/>
    </xf>
    <xf numFmtId="0" fontId="22" fillId="0" borderId="18" xfId="0" applyFont="1" applyFill="1" applyBorder="1" applyAlignment="1">
      <alignment horizontal="left" vertical="center"/>
    </xf>
    <xf numFmtId="9" fontId="22" fillId="0" borderId="16" xfId="0" applyNumberFormat="1" applyFont="1" applyFill="1" applyBorder="1" applyAlignment="1">
      <alignment horizontal="left" vertical="center" wrapText="1"/>
    </xf>
    <xf numFmtId="9" fontId="22" fillId="0" borderId="16" xfId="0" applyNumberFormat="1" applyFont="1" applyFill="1" applyBorder="1" applyAlignment="1">
      <alignment horizontal="center" vertical="center" wrapText="1"/>
    </xf>
    <xf numFmtId="9" fontId="22" fillId="0" borderId="39" xfId="0" applyNumberFormat="1" applyFont="1" applyFill="1" applyBorder="1" applyAlignment="1">
      <alignment horizontal="left" vertical="center"/>
    </xf>
    <xf numFmtId="0" fontId="22" fillId="0" borderId="18" xfId="0" applyFont="1" applyFill="1" applyBorder="1" applyAlignment="1">
      <alignment horizontal="center" vertical="center"/>
    </xf>
    <xf numFmtId="9" fontId="22" fillId="9" borderId="16" xfId="0" applyNumberFormat="1" applyFont="1" applyFill="1" applyBorder="1" applyAlignment="1">
      <alignment horizontal="center" vertical="center"/>
    </xf>
    <xf numFmtId="0" fontId="22" fillId="3" borderId="16" xfId="0" applyFont="1" applyFill="1" applyBorder="1" applyAlignment="1">
      <alignment horizontal="left" vertical="center" wrapText="1"/>
    </xf>
    <xf numFmtId="0" fontId="22" fillId="0" borderId="16" xfId="0" applyFont="1" applyFill="1" applyBorder="1" applyAlignment="1">
      <alignment wrapText="1"/>
    </xf>
    <xf numFmtId="0" fontId="22" fillId="0" borderId="39" xfId="0" applyFont="1" applyBorder="1" applyAlignment="1">
      <alignment horizontal="left" vertical="center" wrapText="1"/>
    </xf>
    <xf numFmtId="9" fontId="22" fillId="0" borderId="18" xfId="0" applyNumberFormat="1" applyFont="1" applyBorder="1" applyAlignment="1">
      <alignment horizontal="left" vertical="center"/>
    </xf>
    <xf numFmtId="9" fontId="22" fillId="3" borderId="16" xfId="0" applyNumberFormat="1" applyFont="1" applyFill="1" applyBorder="1" applyAlignment="1">
      <alignment horizontal="left" vertical="center" wrapText="1"/>
    </xf>
    <xf numFmtId="0" fontId="22" fillId="0" borderId="17" xfId="0" applyFont="1" applyFill="1" applyBorder="1" applyAlignment="1">
      <alignment horizontal="left" vertical="center"/>
    </xf>
    <xf numFmtId="3" fontId="7" fillId="3" borderId="8" xfId="0" applyNumberFormat="1" applyFont="1" applyFill="1" applyBorder="1" applyAlignment="1">
      <alignment horizontal="center" vertical="center" wrapText="1"/>
    </xf>
    <xf numFmtId="0" fontId="2" fillId="3" borderId="0" xfId="0" applyFont="1" applyFill="1" applyBorder="1" applyAlignment="1">
      <alignment vertical="center" wrapText="1"/>
    </xf>
    <xf numFmtId="0" fontId="7" fillId="3" borderId="43" xfId="0" applyFont="1" applyFill="1" applyBorder="1" applyAlignment="1">
      <alignment horizontal="left" vertical="center" wrapText="1"/>
    </xf>
    <xf numFmtId="3" fontId="7" fillId="3" borderId="43" xfId="0" applyNumberFormat="1" applyFont="1" applyFill="1" applyBorder="1" applyAlignment="1">
      <alignment horizontal="center" vertical="center" wrapText="1"/>
    </xf>
    <xf numFmtId="0" fontId="0" fillId="6" borderId="36" xfId="0" applyFill="1" applyBorder="1" applyAlignment="1">
      <alignment horizontal="left" vertical="center" wrapText="1"/>
    </xf>
    <xf numFmtId="9" fontId="16" fillId="8" borderId="36" xfId="1" applyFont="1" applyFill="1" applyBorder="1" applyAlignment="1">
      <alignment horizontal="center" vertical="center"/>
    </xf>
    <xf numFmtId="0" fontId="16" fillId="3" borderId="44" xfId="0" applyFont="1" applyFill="1" applyBorder="1" applyAlignment="1">
      <alignment horizontal="center" vertical="center" wrapText="1"/>
    </xf>
    <xf numFmtId="9" fontId="16" fillId="3" borderId="2" xfId="1" applyFont="1" applyFill="1" applyBorder="1" applyAlignment="1">
      <alignment horizontal="center" vertical="center" wrapText="1"/>
    </xf>
    <xf numFmtId="0" fontId="22" fillId="0" borderId="43" xfId="0" applyNumberFormat="1"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9" xfId="0" applyFont="1" applyFill="1" applyBorder="1" applyAlignment="1">
      <alignment horizontal="center" vertical="center"/>
    </xf>
    <xf numFmtId="0" fontId="2" fillId="8" borderId="19" xfId="0" applyFont="1" applyFill="1" applyBorder="1" applyAlignment="1">
      <alignment horizontal="center" vertical="center" wrapText="1"/>
    </xf>
    <xf numFmtId="0" fontId="2" fillId="8" borderId="29"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20" xfId="0" applyFont="1" applyBorder="1" applyAlignment="1">
      <alignment horizontal="center" vertical="center" wrapText="1"/>
    </xf>
    <xf numFmtId="3" fontId="7" fillId="3" borderId="28" xfId="0" applyNumberFormat="1" applyFont="1" applyFill="1" applyBorder="1" applyAlignment="1">
      <alignment horizontal="center" vertical="center" wrapText="1"/>
    </xf>
    <xf numFmtId="3" fontId="7" fillId="3" borderId="35" xfId="0" applyNumberFormat="1"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6" xfId="0" applyFont="1" applyFill="1" applyBorder="1" applyAlignment="1">
      <alignment horizontal="center" vertical="center" wrapText="1"/>
    </xf>
    <xf numFmtId="3" fontId="7" fillId="3" borderId="13" xfId="0" applyNumberFormat="1" applyFont="1" applyFill="1" applyBorder="1" applyAlignment="1">
      <alignment horizontal="center" vertical="center" wrapText="1"/>
    </xf>
    <xf numFmtId="3" fontId="7" fillId="3" borderId="16" xfId="0" applyNumberFormat="1"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164" fontId="6" fillId="3" borderId="1" xfId="2" applyNumberFormat="1" applyFont="1" applyFill="1" applyBorder="1" applyAlignment="1">
      <alignment horizontal="center" vertical="center" wrapText="1"/>
    </xf>
    <xf numFmtId="164" fontId="6" fillId="3" borderId="6" xfId="2" applyNumberFormat="1" applyFont="1" applyFill="1" applyBorder="1" applyAlignment="1">
      <alignment horizontal="center" vertical="center" wrapText="1"/>
    </xf>
    <xf numFmtId="164" fontId="6" fillId="3" borderId="1" xfId="2" applyNumberFormat="1" applyFont="1" applyFill="1" applyBorder="1" applyAlignment="1">
      <alignment horizontal="center" vertical="center" textRotation="90" wrapText="1"/>
    </xf>
    <xf numFmtId="164" fontId="6" fillId="3" borderId="6" xfId="2" applyNumberFormat="1" applyFont="1" applyFill="1" applyBorder="1" applyAlignment="1">
      <alignment horizontal="center" vertical="center" textRotation="90" wrapText="1"/>
    </xf>
    <xf numFmtId="0" fontId="7" fillId="3" borderId="16" xfId="0" applyNumberFormat="1" applyFont="1" applyFill="1" applyBorder="1" applyAlignment="1">
      <alignment horizontal="center" vertical="center" wrapText="1"/>
    </xf>
    <xf numFmtId="3" fontId="6" fillId="3" borderId="13" xfId="0"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3" fontId="4" fillId="3" borderId="13"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3" fontId="6" fillId="3" borderId="16" xfId="0" applyNumberFormat="1" applyFont="1" applyFill="1" applyBorder="1" applyAlignment="1">
      <alignment horizontal="center" vertical="center" wrapText="1"/>
    </xf>
    <xf numFmtId="9" fontId="6" fillId="3" borderId="13" xfId="1" applyFont="1" applyFill="1" applyBorder="1" applyAlignment="1">
      <alignment horizontal="center" vertical="center" wrapText="1"/>
    </xf>
    <xf numFmtId="9" fontId="6" fillId="3" borderId="16" xfId="1" applyFont="1" applyFill="1" applyBorder="1" applyAlignment="1">
      <alignment horizontal="center" vertical="center" wrapText="1"/>
    </xf>
    <xf numFmtId="1" fontId="7" fillId="3" borderId="13" xfId="0" applyNumberFormat="1" applyFont="1" applyFill="1" applyBorder="1" applyAlignment="1">
      <alignment horizontal="center" vertical="center" wrapText="1"/>
    </xf>
    <xf numFmtId="1" fontId="7" fillId="3" borderId="16"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9" xfId="0" applyFont="1" applyFill="1" applyBorder="1" applyAlignment="1">
      <alignment horizontal="center" vertical="center" wrapText="1"/>
    </xf>
    <xf numFmtId="1" fontId="7" fillId="3" borderId="9" xfId="0" applyNumberFormat="1" applyFont="1" applyFill="1" applyBorder="1" applyAlignment="1">
      <alignment horizontal="center" vertical="center" wrapText="1"/>
    </xf>
    <xf numFmtId="1" fontId="7" fillId="3" borderId="41" xfId="0" applyNumberFormat="1" applyFont="1" applyFill="1" applyBorder="1" applyAlignment="1">
      <alignment horizontal="center" vertical="center" wrapText="1"/>
    </xf>
    <xf numFmtId="3" fontId="4" fillId="3" borderId="10" xfId="0" applyNumberFormat="1" applyFont="1" applyFill="1" applyBorder="1" applyAlignment="1">
      <alignment horizontal="center" vertical="center"/>
    </xf>
    <xf numFmtId="3" fontId="4" fillId="3" borderId="37" xfId="0" applyNumberFormat="1" applyFont="1" applyFill="1" applyBorder="1" applyAlignment="1">
      <alignment horizontal="center" vertical="center"/>
    </xf>
    <xf numFmtId="0" fontId="4" fillId="3" borderId="14" xfId="0" applyNumberFormat="1" applyFont="1" applyFill="1" applyBorder="1" applyAlignment="1">
      <alignment horizontal="center" vertical="center" wrapText="1"/>
    </xf>
    <xf numFmtId="0" fontId="4" fillId="3" borderId="17" xfId="0" applyNumberFormat="1" applyFont="1" applyFill="1" applyBorder="1" applyAlignment="1">
      <alignment horizontal="center" vertical="center" wrapText="1"/>
    </xf>
    <xf numFmtId="9" fontId="7" fillId="3" borderId="13" xfId="1" applyFont="1" applyFill="1" applyBorder="1" applyAlignment="1">
      <alignment horizontal="center" vertical="center" wrapText="1"/>
    </xf>
    <xf numFmtId="9" fontId="7" fillId="3" borderId="16" xfId="1" applyFont="1" applyFill="1" applyBorder="1" applyAlignment="1">
      <alignment horizontal="center" vertical="center" wrapText="1"/>
    </xf>
    <xf numFmtId="3" fontId="7" fillId="3" borderId="8" xfId="0" applyNumberFormat="1" applyFont="1" applyFill="1" applyBorder="1" applyAlignment="1">
      <alignment horizontal="center" vertical="center" wrapText="1"/>
    </xf>
    <xf numFmtId="3" fontId="7" fillId="3" borderId="38" xfId="0" applyNumberFormat="1"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3" xfId="0" applyNumberFormat="1" applyFont="1" applyFill="1" applyBorder="1" applyAlignment="1">
      <alignment horizontal="center" vertical="center"/>
    </xf>
    <xf numFmtId="0" fontId="6" fillId="3" borderId="16" xfId="0" applyNumberFormat="1" applyFont="1" applyFill="1" applyBorder="1" applyAlignment="1">
      <alignment horizontal="center" vertical="center"/>
    </xf>
    <xf numFmtId="3" fontId="4" fillId="3" borderId="13" xfId="0" applyNumberFormat="1" applyFont="1" applyFill="1" applyBorder="1" applyAlignment="1">
      <alignment horizontal="center" vertical="center"/>
    </xf>
    <xf numFmtId="3" fontId="4" fillId="3" borderId="16" xfId="0" applyNumberFormat="1" applyFont="1" applyFill="1" applyBorder="1" applyAlignment="1">
      <alignment horizontal="center" vertical="center"/>
    </xf>
    <xf numFmtId="3" fontId="4" fillId="3" borderId="16" xfId="0" applyNumberFormat="1" applyFont="1" applyFill="1" applyBorder="1" applyAlignment="1">
      <alignment horizontal="center" vertical="center" wrapText="1"/>
    </xf>
    <xf numFmtId="1" fontId="8" fillId="3" borderId="13" xfId="0" applyNumberFormat="1" applyFont="1" applyFill="1" applyBorder="1" applyAlignment="1">
      <alignment horizontal="center" vertical="center" wrapText="1"/>
    </xf>
    <xf numFmtId="1" fontId="8" fillId="3" borderId="16" xfId="0" applyNumberFormat="1" applyFont="1" applyFill="1" applyBorder="1" applyAlignment="1">
      <alignment horizontal="center" vertical="center" wrapText="1"/>
    </xf>
    <xf numFmtId="0" fontId="4" fillId="3" borderId="8" xfId="0" applyFont="1" applyFill="1" applyBorder="1" applyAlignment="1">
      <alignment horizontal="center" vertical="center" textRotation="90" wrapText="1"/>
    </xf>
    <xf numFmtId="0" fontId="4" fillId="3" borderId="9" xfId="0" applyFont="1" applyFill="1" applyBorder="1" applyAlignment="1">
      <alignment horizontal="center" vertical="center" textRotation="90" wrapText="1"/>
    </xf>
    <xf numFmtId="0" fontId="4" fillId="3" borderId="10" xfId="0" applyFont="1" applyFill="1" applyBorder="1" applyAlignment="1">
      <alignment horizontal="center" vertical="center" textRotation="90" wrapText="1"/>
    </xf>
    <xf numFmtId="164" fontId="6" fillId="3" borderId="3" xfId="2" applyNumberFormat="1"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4" fontId="6" fillId="3" borderId="7" xfId="2" applyNumberFormat="1" applyFont="1" applyFill="1" applyBorder="1" applyAlignment="1">
      <alignment horizontal="center" vertical="center" wrapText="1"/>
    </xf>
    <xf numFmtId="164" fontId="6" fillId="3" borderId="3" xfId="2" applyNumberFormat="1" applyFont="1" applyFill="1" applyBorder="1" applyAlignment="1">
      <alignment horizontal="center" vertical="center" textRotation="90" wrapText="1"/>
    </xf>
    <xf numFmtId="164" fontId="6" fillId="3" borderId="4" xfId="2" applyNumberFormat="1" applyFont="1" applyFill="1" applyBorder="1" applyAlignment="1">
      <alignment horizontal="center" vertical="center" textRotation="90" wrapText="1"/>
    </xf>
    <xf numFmtId="164" fontId="6" fillId="3" borderId="7" xfId="2" applyNumberFormat="1" applyFont="1" applyFill="1" applyBorder="1" applyAlignment="1">
      <alignment horizontal="center" vertical="center" textRotation="90"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4" fillId="3" borderId="11" xfId="0" applyFont="1" applyFill="1" applyBorder="1" applyAlignment="1">
      <alignment horizontal="center" vertical="center" textRotation="90" wrapText="1"/>
    </xf>
    <xf numFmtId="164" fontId="6" fillId="3" borderId="5" xfId="2" applyNumberFormat="1" applyFont="1" applyFill="1" applyBorder="1" applyAlignment="1">
      <alignment horizontal="center" vertical="center" wrapText="1"/>
    </xf>
    <xf numFmtId="164" fontId="6" fillId="3" borderId="5" xfId="2" applyNumberFormat="1" applyFont="1" applyFill="1" applyBorder="1" applyAlignment="1">
      <alignment horizontal="center" vertical="center" textRotation="90" wrapText="1"/>
    </xf>
    <xf numFmtId="0" fontId="4" fillId="3" borderId="3" xfId="0" applyFont="1" applyFill="1" applyBorder="1" applyAlignment="1">
      <alignment horizontal="center" vertical="center" textRotation="90" wrapText="1"/>
    </xf>
    <xf numFmtId="0" fontId="4" fillId="3" borderId="43" xfId="0" applyFont="1" applyFill="1" applyBorder="1" applyAlignment="1">
      <alignment horizontal="center" vertical="center" textRotation="90" wrapText="1"/>
    </xf>
    <xf numFmtId="0" fontId="4" fillId="3" borderId="4" xfId="0" applyFont="1" applyFill="1" applyBorder="1" applyAlignment="1">
      <alignment horizontal="center" vertical="center" textRotation="90" wrapText="1"/>
    </xf>
    <xf numFmtId="0" fontId="4" fillId="3" borderId="5" xfId="0" applyFont="1" applyFill="1" applyBorder="1" applyAlignment="1">
      <alignment horizontal="center" vertical="center" textRotation="90" wrapText="1"/>
    </xf>
    <xf numFmtId="0" fontId="4" fillId="3" borderId="7" xfId="0" applyFont="1" applyFill="1" applyBorder="1" applyAlignment="1">
      <alignment horizontal="center" vertical="center" textRotation="90" wrapText="1"/>
    </xf>
    <xf numFmtId="164" fontId="6" fillId="3" borderId="43" xfId="2" applyNumberFormat="1" applyFont="1" applyFill="1" applyBorder="1" applyAlignment="1">
      <alignment horizontal="center" vertical="center" wrapText="1"/>
    </xf>
    <xf numFmtId="164" fontId="6" fillId="3" borderId="43" xfId="2" applyNumberFormat="1" applyFont="1" applyFill="1" applyBorder="1" applyAlignment="1">
      <alignment horizontal="center" vertical="center" textRotation="90" wrapText="1"/>
    </xf>
    <xf numFmtId="0" fontId="6" fillId="3" borderId="12" xfId="0" applyFont="1" applyFill="1" applyBorder="1" applyAlignment="1">
      <alignment horizontal="center" vertical="center"/>
    </xf>
    <xf numFmtId="0" fontId="6" fillId="3" borderId="18" xfId="0" applyFont="1" applyFill="1" applyBorder="1" applyAlignment="1">
      <alignment horizontal="center" vertical="center"/>
    </xf>
    <xf numFmtId="9" fontId="6" fillId="3" borderId="13"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0" fontId="6" fillId="3" borderId="14" xfId="0" applyFont="1" applyFill="1" applyBorder="1" applyAlignment="1">
      <alignment horizontal="center" vertical="center"/>
    </xf>
    <xf numFmtId="0" fontId="6" fillId="3" borderId="17"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6" xfId="0" applyFont="1" applyFill="1" applyBorder="1" applyAlignment="1">
      <alignment horizontal="center" vertical="center"/>
    </xf>
    <xf numFmtId="0" fontId="6" fillId="3" borderId="9" xfId="0" applyNumberFormat="1" applyFont="1" applyFill="1" applyBorder="1" applyAlignment="1">
      <alignment horizontal="center" vertical="center"/>
    </xf>
    <xf numFmtId="0" fontId="6" fillId="3" borderId="41" xfId="0" applyNumberFormat="1" applyFont="1" applyFill="1" applyBorder="1" applyAlignment="1">
      <alignment horizontal="center" vertical="center"/>
    </xf>
    <xf numFmtId="0" fontId="6" fillId="0" borderId="9" xfId="0" applyFont="1" applyFill="1" applyBorder="1" applyAlignment="1">
      <alignment horizontal="center" vertical="center"/>
    </xf>
    <xf numFmtId="0" fontId="6" fillId="0" borderId="41" xfId="0" applyFont="1" applyFill="1" applyBorder="1" applyAlignment="1">
      <alignment horizontal="center" vertical="center"/>
    </xf>
    <xf numFmtId="9" fontId="6" fillId="3" borderId="9" xfId="0" applyNumberFormat="1" applyFont="1" applyFill="1" applyBorder="1" applyAlignment="1">
      <alignment horizontal="center" vertical="center"/>
    </xf>
    <xf numFmtId="0" fontId="6" fillId="3" borderId="41" xfId="0" applyFont="1" applyFill="1" applyBorder="1" applyAlignment="1">
      <alignment horizontal="center" vertical="center"/>
    </xf>
    <xf numFmtId="0" fontId="6" fillId="3" borderId="9" xfId="0" applyFont="1" applyFill="1" applyBorder="1" applyAlignment="1">
      <alignment horizontal="center"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64" fontId="6" fillId="3" borderId="8" xfId="2" applyNumberFormat="1" applyFont="1" applyFill="1" applyBorder="1" applyAlignment="1">
      <alignment horizontal="center" vertical="center" textRotation="89" wrapText="1"/>
    </xf>
    <xf numFmtId="164" fontId="6" fillId="3" borderId="9" xfId="2" applyNumberFormat="1" applyFont="1" applyFill="1" applyBorder="1" applyAlignment="1">
      <alignment horizontal="center" vertical="center" textRotation="89" wrapText="1"/>
    </xf>
    <xf numFmtId="164" fontId="6" fillId="3" borderId="10" xfId="2" applyNumberFormat="1" applyFont="1" applyFill="1" applyBorder="1" applyAlignment="1">
      <alignment horizontal="center" vertical="center" textRotation="89" wrapText="1"/>
    </xf>
    <xf numFmtId="164" fontId="6" fillId="3" borderId="8" xfId="2" applyNumberFormat="1" applyFont="1" applyFill="1" applyBorder="1" applyAlignment="1">
      <alignment horizontal="center" vertical="center" textRotation="90" wrapText="1"/>
    </xf>
    <xf numFmtId="164" fontId="6" fillId="3" borderId="9" xfId="2" applyNumberFormat="1" applyFont="1" applyFill="1" applyBorder="1" applyAlignment="1">
      <alignment horizontal="center" vertical="center" textRotation="90" wrapText="1"/>
    </xf>
    <xf numFmtId="164" fontId="6" fillId="3" borderId="10" xfId="2" applyNumberFormat="1" applyFont="1" applyFill="1" applyBorder="1" applyAlignment="1">
      <alignment horizontal="center" vertical="center" textRotation="90" wrapText="1"/>
    </xf>
    <xf numFmtId="0" fontId="7" fillId="3" borderId="12"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9" fontId="4" fillId="0" borderId="13" xfId="1" applyFont="1" applyFill="1" applyBorder="1" applyAlignment="1">
      <alignment horizontal="center" vertical="center" wrapText="1"/>
    </xf>
    <xf numFmtId="9" fontId="4" fillId="0" borderId="16" xfId="1" applyFont="1" applyFill="1" applyBorder="1" applyAlignment="1">
      <alignment horizontal="center" vertical="center" wrapText="1"/>
    </xf>
    <xf numFmtId="9" fontId="4" fillId="3" borderId="13" xfId="1" applyFont="1" applyFill="1" applyBorder="1" applyAlignment="1">
      <alignment horizontal="center" vertical="center" wrapText="1"/>
    </xf>
    <xf numFmtId="9" fontId="4" fillId="3" borderId="16" xfId="1" applyFont="1" applyFill="1" applyBorder="1" applyAlignment="1">
      <alignment horizontal="center" vertical="center" wrapText="1"/>
    </xf>
    <xf numFmtId="1" fontId="4" fillId="0" borderId="14" xfId="1" applyNumberFormat="1" applyFont="1" applyFill="1" applyBorder="1" applyAlignment="1">
      <alignment horizontal="center" vertical="center" wrapText="1"/>
    </xf>
    <xf numFmtId="1" fontId="4" fillId="0" borderId="17" xfId="1" applyNumberFormat="1" applyFont="1" applyFill="1" applyBorder="1" applyAlignment="1">
      <alignment horizontal="center" vertical="center" wrapText="1"/>
    </xf>
    <xf numFmtId="1" fontId="7" fillId="0" borderId="13" xfId="0" applyNumberFormat="1" applyFont="1" applyFill="1" applyBorder="1" applyAlignment="1">
      <alignment horizontal="center" vertical="center" wrapText="1"/>
    </xf>
    <xf numFmtId="1" fontId="7" fillId="0" borderId="16" xfId="0" applyNumberFormat="1" applyFont="1" applyFill="1" applyBorder="1" applyAlignment="1">
      <alignment horizontal="center" vertical="center" wrapText="1"/>
    </xf>
    <xf numFmtId="9" fontId="7" fillId="3" borderId="12" xfId="0" applyNumberFormat="1"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40" xfId="0" applyNumberFormat="1" applyFont="1" applyFill="1" applyBorder="1" applyAlignment="1">
      <alignment horizontal="center" vertical="center" wrapText="1"/>
    </xf>
    <xf numFmtId="9" fontId="7" fillId="0" borderId="13" xfId="0" applyNumberFormat="1" applyFont="1" applyFill="1" applyBorder="1" applyAlignment="1">
      <alignment horizontal="center" vertical="center" wrapText="1"/>
    </xf>
    <xf numFmtId="9" fontId="7" fillId="0" borderId="16" xfId="0" applyNumberFormat="1" applyFont="1" applyFill="1" applyBorder="1" applyAlignment="1">
      <alignment horizontal="center" vertical="center" wrapText="1"/>
    </xf>
    <xf numFmtId="0" fontId="7" fillId="0" borderId="13" xfId="1" applyNumberFormat="1" applyFont="1" applyFill="1" applyBorder="1" applyAlignment="1">
      <alignment horizontal="center" vertical="center" wrapText="1"/>
    </xf>
    <xf numFmtId="0" fontId="7" fillId="0" borderId="16" xfId="1"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xf>
    <xf numFmtId="0" fontId="4" fillId="0" borderId="39" xfId="0" applyNumberFormat="1"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8" xfId="0" applyFont="1" applyFill="1" applyBorder="1" applyAlignment="1">
      <alignment horizontal="center" vertical="center" wrapText="1"/>
    </xf>
    <xf numFmtId="9" fontId="7" fillId="9" borderId="13" xfId="0" applyNumberFormat="1" applyFont="1" applyFill="1" applyBorder="1" applyAlignment="1">
      <alignment horizontal="center" vertical="center" wrapText="1"/>
    </xf>
    <xf numFmtId="9" fontId="7" fillId="9" borderId="16" xfId="0" applyNumberFormat="1" applyFont="1" applyFill="1" applyBorder="1" applyAlignment="1">
      <alignment horizontal="center" vertical="center" wrapText="1"/>
    </xf>
    <xf numFmtId="9" fontId="16" fillId="3" borderId="9" xfId="1" applyFont="1" applyFill="1" applyBorder="1" applyAlignment="1">
      <alignment horizontal="center" vertical="center"/>
    </xf>
    <xf numFmtId="1" fontId="4" fillId="3" borderId="13" xfId="0" applyNumberFormat="1" applyFont="1" applyFill="1" applyBorder="1" applyAlignment="1">
      <alignment horizontal="center" vertical="center" wrapText="1"/>
    </xf>
    <xf numFmtId="1" fontId="4" fillId="3" borderId="16" xfId="0" applyNumberFormat="1" applyFont="1" applyFill="1" applyBorder="1" applyAlignment="1">
      <alignment horizontal="center" vertical="center" wrapText="1"/>
    </xf>
    <xf numFmtId="9" fontId="16" fillId="3" borderId="9" xfId="0" applyNumberFormat="1" applyFont="1" applyFill="1" applyBorder="1" applyAlignment="1">
      <alignment horizontal="center" vertical="center"/>
    </xf>
    <xf numFmtId="9" fontId="22" fillId="0" borderId="4" xfId="0" applyNumberFormat="1" applyFont="1" applyBorder="1" applyAlignment="1">
      <alignment horizontal="left" vertical="center" wrapText="1"/>
    </xf>
    <xf numFmtId="9" fontId="6" fillId="3" borderId="13" xfId="1" applyFont="1" applyFill="1" applyBorder="1" applyAlignment="1">
      <alignment horizontal="center" vertical="center"/>
    </xf>
    <xf numFmtId="9" fontId="6" fillId="3" borderId="16" xfId="1" applyFont="1" applyFill="1" applyBorder="1" applyAlignment="1">
      <alignment horizontal="center" vertical="center"/>
    </xf>
    <xf numFmtId="3" fontId="4" fillId="3" borderId="9" xfId="0" applyNumberFormat="1" applyFont="1" applyFill="1" applyBorder="1" applyAlignment="1">
      <alignment horizontal="center" vertical="center"/>
    </xf>
    <xf numFmtId="3" fontId="4" fillId="3" borderId="41" xfId="0" applyNumberFormat="1" applyFont="1" applyFill="1" applyBorder="1" applyAlignment="1">
      <alignment horizontal="center" vertical="center"/>
    </xf>
    <xf numFmtId="9" fontId="7" fillId="3" borderId="9" xfId="0" applyNumberFormat="1" applyFont="1" applyFill="1" applyBorder="1" applyAlignment="1">
      <alignment horizontal="center" vertical="center" wrapText="1"/>
    </xf>
    <xf numFmtId="0" fontId="6" fillId="3" borderId="20" xfId="0" applyFont="1" applyFill="1" applyBorder="1" applyAlignment="1">
      <alignment vertical="center" wrapText="1"/>
    </xf>
    <xf numFmtId="0" fontId="6" fillId="3" borderId="3"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2" fillId="0" borderId="20" xfId="0" applyFont="1" applyBorder="1" applyAlignment="1">
      <alignment horizontal="left" vertical="center" wrapText="1"/>
    </xf>
    <xf numFmtId="0" fontId="6" fillId="3" borderId="20" xfId="0" applyFont="1" applyFill="1" applyBorder="1" applyAlignment="1">
      <alignment horizontal="justify" vertical="center" wrapText="1"/>
    </xf>
    <xf numFmtId="9" fontId="16" fillId="0" borderId="47" xfId="1" applyFont="1" applyFill="1" applyBorder="1" applyAlignment="1">
      <alignment horizontal="center" vertical="center"/>
    </xf>
    <xf numFmtId="9" fontId="16" fillId="0" borderId="25" xfId="1" applyFont="1" applyFill="1" applyBorder="1" applyAlignment="1">
      <alignment horizontal="center" vertical="center"/>
    </xf>
  </cellXfs>
  <cellStyles count="3">
    <cellStyle name="Normal" xfId="0" builtinId="0"/>
    <cellStyle name="Normal 2 2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3</xdr:col>
      <xdr:colOff>748393</xdr:colOff>
      <xdr:row>0</xdr:row>
      <xdr:rowOff>54428</xdr:rowOff>
    </xdr:from>
    <xdr:to>
      <xdr:col>3</xdr:col>
      <xdr:colOff>1374322</xdr:colOff>
      <xdr:row>1</xdr:row>
      <xdr:rowOff>96870</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035143" y="54428"/>
          <a:ext cx="625929" cy="718717"/>
        </a:xfrm>
        <a:prstGeom prst="rect">
          <a:avLst/>
        </a:prstGeom>
        <a:noFill/>
        <a:ln w="9525">
          <a:noFill/>
          <a:miter lim="800000"/>
          <a:headEnd/>
          <a:tailEnd/>
        </a:ln>
      </xdr:spPr>
    </xdr:pic>
    <xdr:clientData/>
  </xdr:twoCellAnchor>
  <xdr:twoCellAnchor editAs="oneCell">
    <xdr:from>
      <xdr:col>0</xdr:col>
      <xdr:colOff>0</xdr:colOff>
      <xdr:row>2</xdr:row>
      <xdr:rowOff>129886</xdr:rowOff>
    </xdr:from>
    <xdr:to>
      <xdr:col>0</xdr:col>
      <xdr:colOff>14200</xdr:colOff>
      <xdr:row>4</xdr:row>
      <xdr:rowOff>4206</xdr:rowOff>
    </xdr:to>
    <xdr:pic>
      <xdr:nvPicPr>
        <xdr:cNvPr id="6" name="5 Imagen"/>
        <xdr:cNvPicPr>
          <a:picLocks noChangeAspect="1"/>
        </xdr:cNvPicPr>
      </xdr:nvPicPr>
      <xdr:blipFill>
        <a:blip xmlns:r="http://schemas.openxmlformats.org/officeDocument/2006/relationships" r:embed="rId2" cstate="print"/>
        <a:stretch>
          <a:fillRect/>
        </a:stretch>
      </xdr:blipFill>
      <xdr:spPr>
        <a:xfrm>
          <a:off x="0" y="1568161"/>
          <a:ext cx="14200" cy="617270"/>
        </a:xfrm>
        <a:prstGeom prst="rect">
          <a:avLst/>
        </a:prstGeom>
      </xdr:spPr>
    </xdr:pic>
    <xdr:clientData/>
  </xdr:twoCellAnchor>
  <xdr:twoCellAnchor editAs="oneCell">
    <xdr:from>
      <xdr:col>18</xdr:col>
      <xdr:colOff>161925</xdr:colOff>
      <xdr:row>71</xdr:row>
      <xdr:rowOff>895350</xdr:rowOff>
    </xdr:from>
    <xdr:to>
      <xdr:col>22</xdr:col>
      <xdr:colOff>601110</xdr:colOff>
      <xdr:row>71</xdr:row>
      <xdr:rowOff>895350</xdr:rowOff>
    </xdr:to>
    <xdr:pic>
      <xdr:nvPicPr>
        <xdr:cNvPr id="2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59250" y="2371725"/>
          <a:ext cx="37538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71</xdr:row>
      <xdr:rowOff>895350</xdr:rowOff>
    </xdr:from>
    <xdr:to>
      <xdr:col>22</xdr:col>
      <xdr:colOff>603491</xdr:colOff>
      <xdr:row>71</xdr:row>
      <xdr:rowOff>895350</xdr:rowOff>
    </xdr:to>
    <xdr:pic>
      <xdr:nvPicPr>
        <xdr:cNvPr id="29"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59250" y="2371725"/>
          <a:ext cx="299426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1333500</xdr:colOff>
      <xdr:row>0</xdr:row>
      <xdr:rowOff>258536</xdr:rowOff>
    </xdr:from>
    <xdr:to>
      <xdr:col>1</xdr:col>
      <xdr:colOff>2628900</xdr:colOff>
      <xdr:row>1</xdr:row>
      <xdr:rowOff>1249136</xdr:rowOff>
    </xdr:to>
    <xdr:pic>
      <xdr:nvPicPr>
        <xdr:cNvPr id="9" name="8 Imagen"/>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0" y="258536"/>
          <a:ext cx="5105400" cy="14532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1387929</xdr:colOff>
      <xdr:row>0</xdr:row>
      <xdr:rowOff>435428</xdr:rowOff>
    </xdr:from>
    <xdr:to>
      <xdr:col>3</xdr:col>
      <xdr:colOff>2707821</xdr:colOff>
      <xdr:row>1</xdr:row>
      <xdr:rowOff>1258661</xdr:rowOff>
    </xdr:to>
    <xdr:pic>
      <xdr:nvPicPr>
        <xdr:cNvPr id="7" name="6 Imagen"/>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67750" y="435428"/>
          <a:ext cx="3524250" cy="1285876"/>
        </a:xfrm>
        <a:prstGeom prst="rect">
          <a:avLst/>
        </a:prstGeom>
      </xdr:spPr>
    </xdr:pic>
    <xdr:clientData/>
  </xdr:twoCellAnchor>
  <xdr:twoCellAnchor editAs="oneCell">
    <xdr:from>
      <xdr:col>4</xdr:col>
      <xdr:colOff>190500</xdr:colOff>
      <xdr:row>0</xdr:row>
      <xdr:rowOff>217714</xdr:rowOff>
    </xdr:from>
    <xdr:to>
      <xdr:col>6</xdr:col>
      <xdr:colOff>289152</xdr:colOff>
      <xdr:row>1</xdr:row>
      <xdr:rowOff>826633</xdr:rowOff>
    </xdr:to>
    <xdr:pic>
      <xdr:nvPicPr>
        <xdr:cNvPr id="10" name="9 Imagen"/>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584" t="18540" r="7713" b="24057"/>
        <a:stretch/>
      </xdr:blipFill>
      <xdr:spPr bwMode="auto">
        <a:xfrm>
          <a:off x="14586857" y="217714"/>
          <a:ext cx="4071938" cy="107156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24</xdr:col>
      <xdr:colOff>1555750</xdr:colOff>
      <xdr:row>13</xdr:row>
      <xdr:rowOff>0</xdr:rowOff>
    </xdr:from>
    <xdr:to>
      <xdr:col>24</xdr:col>
      <xdr:colOff>4194175</xdr:colOff>
      <xdr:row>13</xdr:row>
      <xdr:rowOff>4791075</xdr:rowOff>
    </xdr:to>
    <xdr:pic>
      <xdr:nvPicPr>
        <xdr:cNvPr id="12" name="Imagen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558875" y="15319375"/>
          <a:ext cx="2638425" cy="47910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381000</xdr:colOff>
      <xdr:row>14</xdr:row>
      <xdr:rowOff>79375</xdr:rowOff>
    </xdr:from>
    <xdr:to>
      <xdr:col>24</xdr:col>
      <xdr:colOff>5486400</xdr:colOff>
      <xdr:row>14</xdr:row>
      <xdr:rowOff>4165600</xdr:rowOff>
    </xdr:to>
    <xdr:pic>
      <xdr:nvPicPr>
        <xdr:cNvPr id="13" name="16 Imagen"/>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5384125" y="20605750"/>
          <a:ext cx="5105400" cy="40862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1492249</xdr:colOff>
      <xdr:row>24</xdr:row>
      <xdr:rowOff>15875</xdr:rowOff>
    </xdr:from>
    <xdr:to>
      <xdr:col>24</xdr:col>
      <xdr:colOff>4683124</xdr:colOff>
      <xdr:row>24</xdr:row>
      <xdr:rowOff>5151531</xdr:rowOff>
    </xdr:to>
    <xdr:pic>
      <xdr:nvPicPr>
        <xdr:cNvPr id="14" name="15 Imagen"/>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6495374" y="43132375"/>
          <a:ext cx="3190875" cy="5135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1301750</xdr:colOff>
      <xdr:row>25</xdr:row>
      <xdr:rowOff>31750</xdr:rowOff>
    </xdr:from>
    <xdr:to>
      <xdr:col>24</xdr:col>
      <xdr:colOff>4140200</xdr:colOff>
      <xdr:row>25</xdr:row>
      <xdr:rowOff>5037418</xdr:rowOff>
    </xdr:to>
    <xdr:pic>
      <xdr:nvPicPr>
        <xdr:cNvPr id="16" name="13 Imagen"/>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6304875" y="48355250"/>
          <a:ext cx="2838450" cy="5005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1682750</xdr:colOff>
      <xdr:row>36</xdr:row>
      <xdr:rowOff>79375</xdr:rowOff>
    </xdr:from>
    <xdr:to>
      <xdr:col>24</xdr:col>
      <xdr:colOff>4378325</xdr:colOff>
      <xdr:row>36</xdr:row>
      <xdr:rowOff>5089525</xdr:rowOff>
    </xdr:to>
    <xdr:pic>
      <xdr:nvPicPr>
        <xdr:cNvPr id="17" name="10 Imagen"/>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85875" y="63992125"/>
          <a:ext cx="2695575" cy="501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
  <sheetViews>
    <sheetView tabSelected="1" zoomScale="60" zoomScaleNormal="60" workbookViewId="0">
      <selection sqref="A1:Y2"/>
    </sheetView>
  </sheetViews>
  <sheetFormatPr baseColWidth="10" defaultRowHeight="15"/>
  <cols>
    <col min="1" max="1" width="57.140625" customWidth="1"/>
    <col min="2" max="2" width="52" customWidth="1"/>
    <col min="3" max="3" width="33.140625" customWidth="1"/>
    <col min="4" max="4" width="73.5703125" customWidth="1"/>
    <col min="5" max="5" width="39.42578125" customWidth="1"/>
    <col min="6" max="6" width="20.28515625" customWidth="1"/>
    <col min="7" max="7" width="13.7109375" customWidth="1"/>
    <col min="8" max="8" width="42.5703125" hidden="1" customWidth="1"/>
    <col min="9" max="9" width="24.28515625" hidden="1" customWidth="1"/>
    <col min="10" max="10" width="82.140625" hidden="1" customWidth="1"/>
    <col min="11" max="11" width="33.140625" hidden="1" customWidth="1"/>
    <col min="12" max="12" width="0.140625" hidden="1" customWidth="1"/>
    <col min="13" max="13" width="82.7109375" hidden="1" customWidth="1"/>
    <col min="14" max="14" width="30.140625" hidden="1" customWidth="1"/>
    <col min="15" max="15" width="30.28515625" hidden="1" customWidth="1"/>
    <col min="16" max="16" width="87.7109375" hidden="1" customWidth="1"/>
    <col min="17" max="17" width="35.7109375" hidden="1" customWidth="1"/>
    <col min="18" max="18" width="34" hidden="1" customWidth="1"/>
    <col min="19" max="19" width="100.28515625" hidden="1" customWidth="1"/>
    <col min="20" max="20" width="38.7109375" hidden="1" customWidth="1"/>
    <col min="21" max="21" width="0.28515625" hidden="1" customWidth="1"/>
    <col min="22" max="22" width="63" hidden="1" customWidth="1"/>
    <col min="23" max="23" width="46.85546875" style="204" customWidth="1"/>
    <col min="24" max="24" width="38.7109375" style="204" customWidth="1"/>
    <col min="25" max="25" width="91.28515625" customWidth="1"/>
    <col min="26" max="26" width="47" customWidth="1"/>
    <col min="27" max="27" width="194.5703125" customWidth="1"/>
  </cols>
  <sheetData>
    <row r="1" spans="1:31" ht="36" customHeight="1">
      <c r="A1" s="386" t="s">
        <v>327</v>
      </c>
      <c r="B1" s="386"/>
      <c r="C1" s="386"/>
      <c r="D1" s="386"/>
      <c r="E1" s="386"/>
      <c r="F1" s="386"/>
      <c r="G1" s="386"/>
      <c r="H1" s="386"/>
      <c r="I1" s="386"/>
      <c r="J1" s="386"/>
      <c r="K1" s="386"/>
      <c r="L1" s="386"/>
      <c r="M1" s="386"/>
      <c r="N1" s="386"/>
      <c r="O1" s="386"/>
      <c r="P1" s="386"/>
      <c r="Q1" s="386"/>
      <c r="R1" s="386"/>
      <c r="S1" s="386"/>
      <c r="T1" s="386"/>
      <c r="U1" s="386"/>
      <c r="V1" s="386"/>
      <c r="W1" s="386"/>
      <c r="X1" s="386"/>
      <c r="Y1" s="386"/>
    </row>
    <row r="2" spans="1:31" ht="112.5" customHeight="1">
      <c r="A2" s="386"/>
      <c r="B2" s="386"/>
      <c r="C2" s="386"/>
      <c r="D2" s="386"/>
      <c r="E2" s="386"/>
      <c r="F2" s="386"/>
      <c r="G2" s="386"/>
      <c r="H2" s="386"/>
      <c r="I2" s="386"/>
      <c r="J2" s="386"/>
      <c r="K2" s="386"/>
      <c r="L2" s="386"/>
      <c r="M2" s="386"/>
      <c r="N2" s="386"/>
      <c r="O2" s="386"/>
      <c r="P2" s="386"/>
      <c r="Q2" s="386"/>
      <c r="R2" s="386"/>
      <c r="S2" s="386"/>
      <c r="T2" s="386"/>
      <c r="U2" s="386"/>
      <c r="V2" s="386"/>
      <c r="W2" s="386"/>
      <c r="X2" s="386"/>
      <c r="Y2" s="386"/>
    </row>
    <row r="3" spans="1:31" ht="69.75" customHeight="1">
      <c r="A3" s="384" t="s">
        <v>242</v>
      </c>
      <c r="B3" s="384"/>
      <c r="C3" s="384"/>
      <c r="D3" s="384"/>
      <c r="E3" s="384"/>
      <c r="F3" s="384"/>
      <c r="G3" s="384"/>
      <c r="H3" s="384"/>
      <c r="I3" s="384"/>
      <c r="J3" s="384"/>
      <c r="K3" s="384"/>
      <c r="L3" s="384"/>
      <c r="M3" s="384"/>
      <c r="N3" s="384"/>
      <c r="O3" s="384"/>
      <c r="P3" s="384"/>
      <c r="Q3" s="384"/>
      <c r="R3" s="384"/>
      <c r="S3" s="384"/>
      <c r="T3" s="384"/>
      <c r="U3" s="384"/>
      <c r="V3" s="384"/>
      <c r="W3" s="384"/>
      <c r="X3" s="384"/>
      <c r="Y3" s="384"/>
    </row>
    <row r="4" spans="1:31" ht="15" customHeight="1">
      <c r="A4" s="384"/>
      <c r="B4" s="384"/>
      <c r="C4" s="384"/>
      <c r="D4" s="384"/>
      <c r="E4" s="384"/>
      <c r="F4" s="384"/>
      <c r="G4" s="384"/>
      <c r="H4" s="384"/>
      <c r="I4" s="384"/>
      <c r="J4" s="384"/>
      <c r="K4" s="384"/>
      <c r="L4" s="384"/>
      <c r="M4" s="384"/>
      <c r="N4" s="384"/>
      <c r="O4" s="384"/>
      <c r="P4" s="384"/>
      <c r="Q4" s="384"/>
      <c r="R4" s="384"/>
      <c r="S4" s="384"/>
      <c r="T4" s="384"/>
      <c r="U4" s="384"/>
      <c r="V4" s="384"/>
      <c r="W4" s="384"/>
      <c r="X4" s="384"/>
      <c r="Y4" s="384"/>
    </row>
    <row r="5" spans="1:31" ht="15.75" customHeight="1" thickBot="1">
      <c r="A5" s="385"/>
      <c r="B5" s="385"/>
      <c r="C5" s="385"/>
      <c r="D5" s="385"/>
      <c r="E5" s="385"/>
      <c r="F5" s="385"/>
      <c r="G5" s="385"/>
      <c r="H5" s="385"/>
      <c r="I5" s="385"/>
      <c r="J5" s="385"/>
      <c r="K5" s="385"/>
      <c r="L5" s="385"/>
      <c r="M5" s="385"/>
      <c r="N5" s="385"/>
      <c r="O5" s="385"/>
      <c r="P5" s="385"/>
      <c r="Q5" s="385"/>
      <c r="R5" s="385"/>
      <c r="S5" s="385"/>
      <c r="T5" s="385"/>
      <c r="U5" s="385"/>
      <c r="V5" s="385"/>
      <c r="W5" s="385"/>
      <c r="X5" s="385"/>
      <c r="Y5" s="385"/>
    </row>
    <row r="6" spans="1:31" ht="90.75" customHeight="1" thickBot="1">
      <c r="A6" s="377" t="s">
        <v>0</v>
      </c>
      <c r="B6" s="377" t="s">
        <v>1</v>
      </c>
      <c r="C6" s="377" t="s">
        <v>2</v>
      </c>
      <c r="D6" s="378" t="s">
        <v>3</v>
      </c>
      <c r="E6" s="377" t="s">
        <v>4</v>
      </c>
      <c r="F6" s="410" t="s">
        <v>243</v>
      </c>
      <c r="G6" s="411"/>
      <c r="H6" s="41" t="s">
        <v>104</v>
      </c>
      <c r="I6" s="41" t="s">
        <v>79</v>
      </c>
      <c r="J6" s="47" t="s">
        <v>80</v>
      </c>
      <c r="K6" s="36" t="s">
        <v>105</v>
      </c>
      <c r="L6" s="36" t="s">
        <v>79</v>
      </c>
      <c r="M6" s="85" t="s">
        <v>80</v>
      </c>
      <c r="N6" s="379" t="s">
        <v>169</v>
      </c>
      <c r="O6" s="380" t="s">
        <v>79</v>
      </c>
      <c r="P6" s="381" t="s">
        <v>80</v>
      </c>
      <c r="Q6" s="118" t="s">
        <v>170</v>
      </c>
      <c r="R6" s="118" t="s">
        <v>79</v>
      </c>
      <c r="S6" s="132" t="s">
        <v>80</v>
      </c>
      <c r="T6" s="382" t="s">
        <v>207</v>
      </c>
      <c r="U6" s="382" t="s">
        <v>79</v>
      </c>
      <c r="V6" s="383" t="s">
        <v>80</v>
      </c>
      <c r="W6" s="377" t="s">
        <v>256</v>
      </c>
      <c r="X6" s="377" t="s">
        <v>257</v>
      </c>
      <c r="Y6" s="377" t="s">
        <v>255</v>
      </c>
      <c r="Z6" s="369"/>
      <c r="AA6" s="160"/>
    </row>
    <row r="7" spans="1:31" ht="99.75" customHeight="1">
      <c r="A7" s="393" t="s">
        <v>5</v>
      </c>
      <c r="B7" s="395" t="s">
        <v>6</v>
      </c>
      <c r="C7" s="397" t="s">
        <v>7</v>
      </c>
      <c r="D7" s="370" t="s">
        <v>53</v>
      </c>
      <c r="E7" s="371" t="s">
        <v>9</v>
      </c>
      <c r="F7" s="387">
        <v>10</v>
      </c>
      <c r="G7" s="388"/>
      <c r="H7" s="48">
        <v>0</v>
      </c>
      <c r="I7" s="49">
        <f t="shared" ref="I7:I57" si="0">+H7/F7</f>
        <v>0</v>
      </c>
      <c r="J7" s="50" t="s">
        <v>113</v>
      </c>
      <c r="K7" s="70">
        <v>0</v>
      </c>
      <c r="L7" s="71">
        <f t="shared" ref="L7:L21" si="1">+K7/F7</f>
        <v>0</v>
      </c>
      <c r="M7" s="84" t="s">
        <v>122</v>
      </c>
      <c r="N7" s="191">
        <v>0</v>
      </c>
      <c r="O7" s="192">
        <f t="shared" ref="O7:O75" si="2">+N7/F7</f>
        <v>0</v>
      </c>
      <c r="P7" s="372" t="s">
        <v>140</v>
      </c>
      <c r="Q7" s="119">
        <v>0</v>
      </c>
      <c r="R7" s="120">
        <f>+Q7/F7</f>
        <v>0</v>
      </c>
      <c r="S7" s="129" t="s">
        <v>172</v>
      </c>
      <c r="T7" s="194">
        <v>5</v>
      </c>
      <c r="U7" s="373">
        <f>+T7/F7</f>
        <v>0.5</v>
      </c>
      <c r="V7" s="195" t="s">
        <v>208</v>
      </c>
      <c r="W7" s="374">
        <v>0</v>
      </c>
      <c r="X7" s="375">
        <f t="shared" ref="X7:X15" si="3">W7/F7</f>
        <v>0</v>
      </c>
      <c r="Y7" s="376" t="s">
        <v>258</v>
      </c>
      <c r="Z7" s="161"/>
      <c r="AA7" s="162"/>
    </row>
    <row r="8" spans="1:31" ht="94.5" customHeight="1">
      <c r="A8" s="393"/>
      <c r="B8" s="395"/>
      <c r="C8" s="397"/>
      <c r="D8" s="14" t="s">
        <v>54</v>
      </c>
      <c r="E8" s="15" t="s">
        <v>9</v>
      </c>
      <c r="F8" s="389">
        <v>30</v>
      </c>
      <c r="G8" s="390"/>
      <c r="H8" s="42">
        <v>0</v>
      </c>
      <c r="I8" s="43">
        <f t="shared" si="0"/>
        <v>0</v>
      </c>
      <c r="J8" s="51" t="s">
        <v>81</v>
      </c>
      <c r="K8" s="31">
        <v>0</v>
      </c>
      <c r="L8" s="74">
        <f t="shared" si="1"/>
        <v>0</v>
      </c>
      <c r="M8" s="76" t="s">
        <v>123</v>
      </c>
      <c r="N8" s="91">
        <v>17</v>
      </c>
      <c r="O8" s="99">
        <f t="shared" si="2"/>
        <v>0.56666666666666665</v>
      </c>
      <c r="P8" s="106" t="s">
        <v>141</v>
      </c>
      <c r="Q8" s="121">
        <v>25</v>
      </c>
      <c r="R8" s="120">
        <f>+Q8/F8</f>
        <v>0.83333333333333337</v>
      </c>
      <c r="S8" s="130"/>
      <c r="T8" s="136">
        <v>35</v>
      </c>
      <c r="U8" s="137">
        <f t="shared" ref="U8:U78" si="4">+T8/F8</f>
        <v>1.1666666666666667</v>
      </c>
      <c r="V8" s="146" t="s">
        <v>209</v>
      </c>
      <c r="W8" s="206">
        <v>39</v>
      </c>
      <c r="X8" s="208">
        <f t="shared" si="3"/>
        <v>1.3</v>
      </c>
      <c r="Y8" s="329" t="s">
        <v>259</v>
      </c>
      <c r="Z8" s="161"/>
      <c r="AA8" s="163"/>
    </row>
    <row r="9" spans="1:31" ht="63.75" customHeight="1">
      <c r="A9" s="393"/>
      <c r="B9" s="395"/>
      <c r="C9" s="397"/>
      <c r="D9" s="14" t="s">
        <v>55</v>
      </c>
      <c r="E9" s="15" t="s">
        <v>9</v>
      </c>
      <c r="F9" s="391">
        <v>50</v>
      </c>
      <c r="G9" s="392"/>
      <c r="H9" s="42">
        <v>14</v>
      </c>
      <c r="I9" s="43">
        <f t="shared" si="0"/>
        <v>0.28000000000000003</v>
      </c>
      <c r="J9" s="52" t="s">
        <v>112</v>
      </c>
      <c r="K9" s="31">
        <v>16</v>
      </c>
      <c r="L9" s="32">
        <f t="shared" si="1"/>
        <v>0.32</v>
      </c>
      <c r="M9" s="76" t="s">
        <v>124</v>
      </c>
      <c r="N9" s="91">
        <v>20</v>
      </c>
      <c r="O9" s="99">
        <f t="shared" si="2"/>
        <v>0.4</v>
      </c>
      <c r="P9" s="106" t="s">
        <v>142</v>
      </c>
      <c r="Q9" s="121">
        <v>20</v>
      </c>
      <c r="R9" s="120">
        <f t="shared" ref="R9:R79" si="5">+Q9/F9</f>
        <v>0.4</v>
      </c>
      <c r="S9" s="130"/>
      <c r="T9" s="136">
        <v>42</v>
      </c>
      <c r="U9" s="137">
        <f t="shared" si="4"/>
        <v>0.84</v>
      </c>
      <c r="V9" s="146" t="s">
        <v>210</v>
      </c>
      <c r="W9" s="206">
        <v>74</v>
      </c>
      <c r="X9" s="208">
        <f t="shared" si="3"/>
        <v>1.48</v>
      </c>
      <c r="Y9" s="330" t="s">
        <v>260</v>
      </c>
      <c r="Z9" s="161"/>
      <c r="AA9" s="163"/>
    </row>
    <row r="10" spans="1:31" ht="82.5" customHeight="1">
      <c r="A10" s="393"/>
      <c r="B10" s="395"/>
      <c r="C10" s="397"/>
      <c r="D10" s="14" t="s">
        <v>56</v>
      </c>
      <c r="E10" s="15" t="s">
        <v>10</v>
      </c>
      <c r="F10" s="391">
        <v>69500</v>
      </c>
      <c r="G10" s="399"/>
      <c r="H10" s="42">
        <v>3761</v>
      </c>
      <c r="I10" s="43">
        <f t="shared" si="0"/>
        <v>5.4115107913669067E-2</v>
      </c>
      <c r="J10" s="51" t="s">
        <v>83</v>
      </c>
      <c r="K10" s="31">
        <v>13158</v>
      </c>
      <c r="L10" s="32">
        <f t="shared" si="1"/>
        <v>0.18932374100719424</v>
      </c>
      <c r="M10" s="76" t="s">
        <v>125</v>
      </c>
      <c r="N10" s="91">
        <v>24720</v>
      </c>
      <c r="O10" s="99">
        <f t="shared" si="2"/>
        <v>0.35568345323741007</v>
      </c>
      <c r="P10" s="107" t="s">
        <v>143</v>
      </c>
      <c r="Q10" s="121">
        <v>38368</v>
      </c>
      <c r="R10" s="120">
        <f t="shared" si="5"/>
        <v>0.55205755395683453</v>
      </c>
      <c r="S10" s="130"/>
      <c r="T10" s="136">
        <v>51943</v>
      </c>
      <c r="U10" s="137">
        <f t="shared" si="4"/>
        <v>0.74738129496402883</v>
      </c>
      <c r="V10" s="146" t="s">
        <v>211</v>
      </c>
      <c r="W10" s="209">
        <v>69500</v>
      </c>
      <c r="X10" s="208">
        <f t="shared" si="3"/>
        <v>1</v>
      </c>
      <c r="Y10" s="330" t="s">
        <v>328</v>
      </c>
      <c r="Z10" s="161"/>
      <c r="AA10" s="162"/>
    </row>
    <row r="11" spans="1:31" ht="156" customHeight="1">
      <c r="A11" s="393"/>
      <c r="B11" s="395"/>
      <c r="C11" s="397"/>
      <c r="D11" s="14" t="s">
        <v>57</v>
      </c>
      <c r="E11" s="15" t="s">
        <v>9</v>
      </c>
      <c r="F11" s="407">
        <v>502965</v>
      </c>
      <c r="G11" s="408"/>
      <c r="H11" s="42">
        <v>32618</v>
      </c>
      <c r="I11" s="43">
        <f t="shared" si="0"/>
        <v>6.4851431014086469E-2</v>
      </c>
      <c r="J11" s="51" t="s">
        <v>82</v>
      </c>
      <c r="K11" s="31">
        <v>119413</v>
      </c>
      <c r="L11" s="32">
        <f t="shared" si="1"/>
        <v>0.23741811060411758</v>
      </c>
      <c r="M11" s="76" t="s">
        <v>126</v>
      </c>
      <c r="N11" s="91">
        <v>231024</v>
      </c>
      <c r="O11" s="99">
        <f t="shared" si="2"/>
        <v>0.45932420744982255</v>
      </c>
      <c r="P11" s="106" t="s">
        <v>144</v>
      </c>
      <c r="Q11" s="121">
        <v>333179</v>
      </c>
      <c r="R11" s="120">
        <f t="shared" si="5"/>
        <v>0.66242979133736934</v>
      </c>
      <c r="S11" s="127" t="s">
        <v>173</v>
      </c>
      <c r="T11" s="136">
        <v>494728</v>
      </c>
      <c r="U11" s="137">
        <f t="shared" si="4"/>
        <v>0.9836231149284741</v>
      </c>
      <c r="V11" s="147" t="s">
        <v>212</v>
      </c>
      <c r="W11" s="206">
        <v>573248</v>
      </c>
      <c r="X11" s="205">
        <f t="shared" si="3"/>
        <v>1.1397373574702017</v>
      </c>
      <c r="Y11" s="330" t="s">
        <v>261</v>
      </c>
      <c r="Z11" s="161"/>
      <c r="AA11" s="162"/>
      <c r="AE11" s="158"/>
    </row>
    <row r="12" spans="1:31" ht="222" customHeight="1">
      <c r="A12" s="393"/>
      <c r="B12" s="395"/>
      <c r="C12" s="397"/>
      <c r="D12" s="14" t="s">
        <v>244</v>
      </c>
      <c r="E12" s="15" t="s">
        <v>9</v>
      </c>
      <c r="F12" s="412">
        <v>26943</v>
      </c>
      <c r="G12" s="413"/>
      <c r="H12" s="42"/>
      <c r="I12" s="43"/>
      <c r="J12" s="51"/>
      <c r="K12" s="31"/>
      <c r="L12" s="32"/>
      <c r="M12" s="76"/>
      <c r="N12" s="91"/>
      <c r="O12" s="99"/>
      <c r="P12" s="106"/>
      <c r="Q12" s="121"/>
      <c r="R12" s="120"/>
      <c r="S12" s="127"/>
      <c r="T12" s="136"/>
      <c r="U12" s="137"/>
      <c r="V12" s="147"/>
      <c r="W12" s="206">
        <v>26943</v>
      </c>
      <c r="X12" s="205">
        <f t="shared" si="3"/>
        <v>1</v>
      </c>
      <c r="Y12" s="330" t="s">
        <v>262</v>
      </c>
      <c r="Z12" s="161"/>
      <c r="AA12" s="162"/>
      <c r="AE12" s="158"/>
    </row>
    <row r="13" spans="1:31" ht="145.5" customHeight="1">
      <c r="A13" s="393"/>
      <c r="B13" s="395"/>
      <c r="C13" s="397"/>
      <c r="D13" s="14" t="s">
        <v>245</v>
      </c>
      <c r="E13" s="15" t="s">
        <v>9</v>
      </c>
      <c r="F13" s="412">
        <v>60</v>
      </c>
      <c r="G13" s="413"/>
      <c r="H13" s="42"/>
      <c r="I13" s="43"/>
      <c r="J13" s="51"/>
      <c r="K13" s="31"/>
      <c r="L13" s="32"/>
      <c r="M13" s="76"/>
      <c r="N13" s="91"/>
      <c r="O13" s="99"/>
      <c r="P13" s="106"/>
      <c r="Q13" s="121"/>
      <c r="R13" s="120"/>
      <c r="S13" s="127"/>
      <c r="T13" s="136"/>
      <c r="U13" s="137"/>
      <c r="V13" s="147"/>
      <c r="W13" s="206">
        <v>50</v>
      </c>
      <c r="X13" s="205">
        <f t="shared" si="3"/>
        <v>0.83333333333333337</v>
      </c>
      <c r="Y13" s="330" t="s">
        <v>329</v>
      </c>
      <c r="Z13" s="161"/>
      <c r="AA13" s="162"/>
      <c r="AE13" s="158"/>
    </row>
    <row r="14" spans="1:31" ht="409.5" customHeight="1">
      <c r="A14" s="393"/>
      <c r="B14" s="395"/>
      <c r="C14" s="397"/>
      <c r="D14" s="6" t="s">
        <v>8</v>
      </c>
      <c r="E14" s="16" t="s">
        <v>9</v>
      </c>
      <c r="F14" s="400">
        <v>375500</v>
      </c>
      <c r="G14" s="401"/>
      <c r="H14" s="42">
        <v>11336</v>
      </c>
      <c r="I14" s="43">
        <f t="shared" si="0"/>
        <v>3.018908122503329E-2</v>
      </c>
      <c r="J14" s="53"/>
      <c r="K14" s="31">
        <v>92971</v>
      </c>
      <c r="L14" s="32">
        <f t="shared" si="1"/>
        <v>0.24759254327563249</v>
      </c>
      <c r="M14" s="77"/>
      <c r="N14" s="91">
        <v>296594</v>
      </c>
      <c r="O14" s="99">
        <f t="shared" si="2"/>
        <v>0.7898641810918775</v>
      </c>
      <c r="P14" s="108"/>
      <c r="Q14" s="121">
        <v>553633</v>
      </c>
      <c r="R14" s="120">
        <f t="shared" si="5"/>
        <v>1.4743888149134488</v>
      </c>
      <c r="S14" s="130"/>
      <c r="T14" s="136">
        <v>897305</v>
      </c>
      <c r="U14" s="137">
        <f t="shared" si="4"/>
        <v>2.3896271637816247</v>
      </c>
      <c r="V14" s="148"/>
      <c r="W14" s="207">
        <v>370695</v>
      </c>
      <c r="X14" s="507">
        <f t="shared" si="3"/>
        <v>0.98720372836218373</v>
      </c>
      <c r="Y14" s="331"/>
      <c r="Z14" s="161"/>
      <c r="AA14" s="164"/>
    </row>
    <row r="15" spans="1:31" ht="342" customHeight="1">
      <c r="A15" s="393"/>
      <c r="B15" s="395"/>
      <c r="C15" s="397"/>
      <c r="D15" s="6" t="s">
        <v>58</v>
      </c>
      <c r="E15" s="16" t="s">
        <v>9</v>
      </c>
      <c r="F15" s="409">
        <v>500</v>
      </c>
      <c r="G15" s="401"/>
      <c r="H15" s="42">
        <v>34</v>
      </c>
      <c r="I15" s="43">
        <f t="shared" si="0"/>
        <v>6.8000000000000005E-2</v>
      </c>
      <c r="J15" s="53"/>
      <c r="K15" s="31">
        <v>88</v>
      </c>
      <c r="L15" s="32">
        <f t="shared" si="1"/>
        <v>0.17599999999999999</v>
      </c>
      <c r="M15" s="77"/>
      <c r="N15" s="91">
        <v>156</v>
      </c>
      <c r="O15" s="99">
        <f t="shared" si="2"/>
        <v>0.312</v>
      </c>
      <c r="P15" s="108"/>
      <c r="Q15" s="121">
        <v>281</v>
      </c>
      <c r="R15" s="120">
        <f t="shared" si="5"/>
        <v>0.56200000000000006</v>
      </c>
      <c r="S15" s="130"/>
      <c r="T15" s="136">
        <v>486</v>
      </c>
      <c r="U15" s="137">
        <f t="shared" si="4"/>
        <v>0.97199999999999998</v>
      </c>
      <c r="V15" s="148"/>
      <c r="W15" s="207">
        <v>515</v>
      </c>
      <c r="X15" s="507">
        <f t="shared" si="3"/>
        <v>1.03</v>
      </c>
      <c r="Y15" s="332"/>
      <c r="Z15" s="165"/>
      <c r="AA15" s="166"/>
    </row>
    <row r="16" spans="1:31" ht="119.25" customHeight="1">
      <c r="A16" s="393"/>
      <c r="B16" s="395"/>
      <c r="C16" s="397"/>
      <c r="D16" s="14" t="s">
        <v>59</v>
      </c>
      <c r="E16" s="15" t="s">
        <v>9</v>
      </c>
      <c r="F16" s="391">
        <v>800</v>
      </c>
      <c r="G16" s="392"/>
      <c r="H16" s="42">
        <v>2</v>
      </c>
      <c r="I16" s="43">
        <f t="shared" si="0"/>
        <v>2.5000000000000001E-3</v>
      </c>
      <c r="J16" s="54" t="s">
        <v>114</v>
      </c>
      <c r="K16" s="31">
        <v>84</v>
      </c>
      <c r="L16" s="32">
        <f t="shared" si="1"/>
        <v>0.105</v>
      </c>
      <c r="M16" s="76" t="s">
        <v>127</v>
      </c>
      <c r="N16" s="91">
        <v>139</v>
      </c>
      <c r="O16" s="99">
        <f t="shared" si="2"/>
        <v>0.17374999999999999</v>
      </c>
      <c r="P16" s="106" t="s">
        <v>145</v>
      </c>
      <c r="Q16" s="121">
        <v>274</v>
      </c>
      <c r="R16" s="120">
        <f t="shared" si="5"/>
        <v>0.34250000000000003</v>
      </c>
      <c r="S16" s="127" t="s">
        <v>174</v>
      </c>
      <c r="T16" s="136">
        <v>661</v>
      </c>
      <c r="U16" s="137">
        <f t="shared" si="4"/>
        <v>0.82625000000000004</v>
      </c>
      <c r="V16" s="146" t="s">
        <v>213</v>
      </c>
      <c r="W16" s="206">
        <v>966</v>
      </c>
      <c r="X16" s="205">
        <f>+W16/F16</f>
        <v>1.2075</v>
      </c>
      <c r="Y16" s="330" t="s">
        <v>263</v>
      </c>
      <c r="Z16" s="161"/>
      <c r="AA16" s="162"/>
    </row>
    <row r="17" spans="1:27" ht="100.5" customHeight="1">
      <c r="A17" s="393"/>
      <c r="B17" s="395"/>
      <c r="C17" s="397"/>
      <c r="D17" s="14" t="s">
        <v>60</v>
      </c>
      <c r="E17" s="15" t="s">
        <v>9</v>
      </c>
      <c r="F17" s="391">
        <v>42000</v>
      </c>
      <c r="G17" s="392"/>
      <c r="H17" s="42">
        <v>6900</v>
      </c>
      <c r="I17" s="43">
        <f t="shared" si="0"/>
        <v>0.16428571428571428</v>
      </c>
      <c r="J17" s="51" t="s">
        <v>84</v>
      </c>
      <c r="K17" s="31">
        <v>21336</v>
      </c>
      <c r="L17" s="32">
        <f t="shared" si="1"/>
        <v>0.50800000000000001</v>
      </c>
      <c r="M17" s="76" t="s">
        <v>128</v>
      </c>
      <c r="N17" s="91">
        <v>31487</v>
      </c>
      <c r="O17" s="99">
        <f t="shared" si="2"/>
        <v>0.74969047619047624</v>
      </c>
      <c r="P17" s="106" t="s">
        <v>146</v>
      </c>
      <c r="Q17" s="121">
        <v>36467</v>
      </c>
      <c r="R17" s="120">
        <f t="shared" si="5"/>
        <v>0.86826190476190479</v>
      </c>
      <c r="S17" s="127" t="s">
        <v>175</v>
      </c>
      <c r="T17" s="136">
        <v>42208</v>
      </c>
      <c r="U17" s="137">
        <f t="shared" si="4"/>
        <v>1.004952380952381</v>
      </c>
      <c r="V17" s="146" t="s">
        <v>214</v>
      </c>
      <c r="W17" s="206">
        <v>48668</v>
      </c>
      <c r="X17" s="205">
        <f>+W17/F17</f>
        <v>1.1587619047619047</v>
      </c>
      <c r="Y17" s="330" t="s">
        <v>264</v>
      </c>
      <c r="Z17" s="161"/>
      <c r="AA17" s="162"/>
    </row>
    <row r="18" spans="1:27" ht="138.75" customHeight="1">
      <c r="A18" s="393"/>
      <c r="B18" s="395"/>
      <c r="C18" s="397"/>
      <c r="D18" s="17" t="s">
        <v>15</v>
      </c>
      <c r="E18" s="15" t="s">
        <v>9</v>
      </c>
      <c r="F18" s="391">
        <v>22999</v>
      </c>
      <c r="G18" s="399"/>
      <c r="H18" s="42">
        <v>3698</v>
      </c>
      <c r="I18" s="43">
        <f t="shared" si="0"/>
        <v>0.16078959954780642</v>
      </c>
      <c r="J18" s="51" t="s">
        <v>85</v>
      </c>
      <c r="K18" s="31">
        <v>8092</v>
      </c>
      <c r="L18" s="32">
        <f t="shared" si="1"/>
        <v>0.35184138440801777</v>
      </c>
      <c r="M18" s="76" t="s">
        <v>115</v>
      </c>
      <c r="N18" s="91">
        <v>12013</v>
      </c>
      <c r="O18" s="99">
        <f t="shared" si="2"/>
        <v>0.52232705769816079</v>
      </c>
      <c r="P18" s="106" t="s">
        <v>147</v>
      </c>
      <c r="Q18" s="121">
        <v>15981</v>
      </c>
      <c r="R18" s="120">
        <f t="shared" si="5"/>
        <v>0.69485629809991734</v>
      </c>
      <c r="S18" s="127" t="s">
        <v>176</v>
      </c>
      <c r="T18" s="136">
        <v>22387</v>
      </c>
      <c r="U18" s="137">
        <f t="shared" si="4"/>
        <v>0.9733901473977129</v>
      </c>
      <c r="V18" s="146" t="s">
        <v>215</v>
      </c>
      <c r="W18" s="203">
        <v>23910</v>
      </c>
      <c r="X18" s="205">
        <f>W18/F18</f>
        <v>1.039610417844254</v>
      </c>
      <c r="Y18" s="333" t="s">
        <v>265</v>
      </c>
      <c r="Z18" s="161"/>
      <c r="AA18" s="162"/>
    </row>
    <row r="19" spans="1:27" ht="94.5" customHeight="1">
      <c r="A19" s="393"/>
      <c r="B19" s="395"/>
      <c r="C19" s="397"/>
      <c r="D19" s="17" t="s">
        <v>16</v>
      </c>
      <c r="E19" s="15" t="s">
        <v>9</v>
      </c>
      <c r="F19" s="400">
        <v>29822</v>
      </c>
      <c r="G19" s="401"/>
      <c r="H19" s="42">
        <v>4188</v>
      </c>
      <c r="I19" s="43">
        <f t="shared" si="0"/>
        <v>0.14043323720743076</v>
      </c>
      <c r="J19" s="55" t="s">
        <v>86</v>
      </c>
      <c r="K19" s="31">
        <v>8648</v>
      </c>
      <c r="L19" s="32">
        <f t="shared" si="1"/>
        <v>0.2899872577291932</v>
      </c>
      <c r="M19" s="76" t="s">
        <v>116</v>
      </c>
      <c r="N19" s="91">
        <v>13288</v>
      </c>
      <c r="O19" s="99">
        <f t="shared" si="2"/>
        <v>0.44557709073838109</v>
      </c>
      <c r="P19" s="106" t="s">
        <v>148</v>
      </c>
      <c r="Q19" s="121">
        <v>18396</v>
      </c>
      <c r="R19" s="120">
        <f t="shared" si="5"/>
        <v>0.61686003621487495</v>
      </c>
      <c r="S19" s="127" t="s">
        <v>177</v>
      </c>
      <c r="T19" s="136">
        <v>26520</v>
      </c>
      <c r="U19" s="137">
        <f t="shared" si="4"/>
        <v>0.88927637314734087</v>
      </c>
      <c r="V19" s="146" t="s">
        <v>216</v>
      </c>
      <c r="W19" s="203">
        <v>33612</v>
      </c>
      <c r="X19" s="205">
        <f t="shared" ref="X19:X27" si="6">W19/F19</f>
        <v>1.1270873851519012</v>
      </c>
      <c r="Y19" s="333" t="s">
        <v>266</v>
      </c>
      <c r="Z19" s="161"/>
      <c r="AA19" s="167"/>
    </row>
    <row r="20" spans="1:27" ht="291.75" customHeight="1">
      <c r="A20" s="393"/>
      <c r="B20" s="395"/>
      <c r="C20" s="397"/>
      <c r="D20" s="11" t="s">
        <v>13</v>
      </c>
      <c r="E20" s="15" t="s">
        <v>9</v>
      </c>
      <c r="F20" s="402">
        <v>108548</v>
      </c>
      <c r="G20" s="403"/>
      <c r="H20" s="42">
        <v>17729</v>
      </c>
      <c r="I20" s="43">
        <f t="shared" si="0"/>
        <v>0.16332866565943177</v>
      </c>
      <c r="J20" s="51" t="s">
        <v>87</v>
      </c>
      <c r="K20" s="31">
        <v>36578</v>
      </c>
      <c r="L20" s="32">
        <f t="shared" si="1"/>
        <v>0.33697534731178835</v>
      </c>
      <c r="M20" s="76" t="s">
        <v>117</v>
      </c>
      <c r="N20" s="91">
        <v>53557</v>
      </c>
      <c r="O20" s="99">
        <f t="shared" si="2"/>
        <v>0.49339462726167227</v>
      </c>
      <c r="P20" s="106" t="s">
        <v>149</v>
      </c>
      <c r="Q20" s="121">
        <v>69944</v>
      </c>
      <c r="R20" s="120">
        <f t="shared" si="5"/>
        <v>0.64436009875815303</v>
      </c>
      <c r="S20" s="127" t="s">
        <v>178</v>
      </c>
      <c r="T20" s="136">
        <v>99152</v>
      </c>
      <c r="U20" s="137">
        <f t="shared" si="4"/>
        <v>0.91343921583078458</v>
      </c>
      <c r="V20" s="146" t="s">
        <v>217</v>
      </c>
      <c r="W20" s="203">
        <v>121596</v>
      </c>
      <c r="X20" s="205">
        <f t="shared" si="6"/>
        <v>1.1202048863175738</v>
      </c>
      <c r="Y20" s="333" t="s">
        <v>267</v>
      </c>
      <c r="Z20" s="161"/>
      <c r="AA20" s="162"/>
    </row>
    <row r="21" spans="1:27" ht="93" customHeight="1">
      <c r="A21" s="393"/>
      <c r="B21" s="395"/>
      <c r="C21" s="397"/>
      <c r="D21" s="6" t="s">
        <v>14</v>
      </c>
      <c r="E21" s="16" t="s">
        <v>9</v>
      </c>
      <c r="F21" s="400">
        <v>16446</v>
      </c>
      <c r="G21" s="404"/>
      <c r="H21" s="42">
        <v>3611</v>
      </c>
      <c r="I21" s="43">
        <f t="shared" si="0"/>
        <v>0.21956706798005593</v>
      </c>
      <c r="J21" s="51" t="s">
        <v>88</v>
      </c>
      <c r="K21" s="31">
        <v>6586</v>
      </c>
      <c r="L21" s="32">
        <f t="shared" si="1"/>
        <v>0.40046211844825491</v>
      </c>
      <c r="M21" s="76" t="s">
        <v>118</v>
      </c>
      <c r="N21" s="91">
        <v>9345</v>
      </c>
      <c r="O21" s="99">
        <f t="shared" si="2"/>
        <v>0.56822327617657786</v>
      </c>
      <c r="P21" s="106" t="s">
        <v>150</v>
      </c>
      <c r="Q21" s="121">
        <v>12744</v>
      </c>
      <c r="R21" s="120">
        <f t="shared" si="5"/>
        <v>0.77489967165268148</v>
      </c>
      <c r="S21" s="127" t="s">
        <v>179</v>
      </c>
      <c r="T21" s="136">
        <v>17018</v>
      </c>
      <c r="U21" s="137">
        <f t="shared" si="4"/>
        <v>1.034780493737079</v>
      </c>
      <c r="V21" s="146" t="s">
        <v>218</v>
      </c>
      <c r="W21" s="203">
        <v>21258</v>
      </c>
      <c r="X21" s="205">
        <f t="shared" si="6"/>
        <v>1.2925939438161256</v>
      </c>
      <c r="Y21" s="333" t="s">
        <v>268</v>
      </c>
      <c r="Z21" s="161"/>
      <c r="AA21" s="162"/>
    </row>
    <row r="22" spans="1:27" ht="45" customHeight="1">
      <c r="A22" s="393"/>
      <c r="B22" s="395"/>
      <c r="C22" s="397"/>
      <c r="D22" s="6" t="s">
        <v>61</v>
      </c>
      <c r="E22" s="16" t="s">
        <v>11</v>
      </c>
      <c r="F22" s="405">
        <v>1</v>
      </c>
      <c r="G22" s="406"/>
      <c r="H22" s="44">
        <v>0.16</v>
      </c>
      <c r="I22" s="43">
        <f t="shared" si="0"/>
        <v>0.16</v>
      </c>
      <c r="J22" s="51" t="s">
        <v>107</v>
      </c>
      <c r="K22" s="34">
        <v>0.33</v>
      </c>
      <c r="L22" s="32">
        <f t="shared" ref="L22:L23" si="7">+K22/F22</f>
        <v>0.33</v>
      </c>
      <c r="M22" s="78" t="s">
        <v>129</v>
      </c>
      <c r="N22" s="100">
        <v>0.5</v>
      </c>
      <c r="O22" s="99">
        <f t="shared" si="2"/>
        <v>0.5</v>
      </c>
      <c r="P22" s="109" t="s">
        <v>151</v>
      </c>
      <c r="Q22" s="122">
        <v>0.66</v>
      </c>
      <c r="R22" s="120">
        <f t="shared" si="5"/>
        <v>0.66</v>
      </c>
      <c r="S22" s="130"/>
      <c r="T22" s="138">
        <v>0.92</v>
      </c>
      <c r="U22" s="137">
        <f t="shared" si="4"/>
        <v>0.92</v>
      </c>
      <c r="V22" s="149"/>
      <c r="W22" s="210">
        <v>1</v>
      </c>
      <c r="X22" s="205">
        <f t="shared" si="6"/>
        <v>1</v>
      </c>
      <c r="Y22" s="334" t="s">
        <v>269</v>
      </c>
      <c r="Z22" s="161"/>
      <c r="AA22" s="163"/>
    </row>
    <row r="23" spans="1:27" ht="409.5" customHeight="1">
      <c r="A23" s="393"/>
      <c r="B23" s="395"/>
      <c r="C23" s="397"/>
      <c r="D23" s="1" t="s">
        <v>62</v>
      </c>
      <c r="E23" s="18" t="s">
        <v>9</v>
      </c>
      <c r="F23" s="429">
        <v>18</v>
      </c>
      <c r="G23" s="430"/>
      <c r="H23" s="42">
        <v>18</v>
      </c>
      <c r="I23" s="43">
        <f t="shared" si="0"/>
        <v>1</v>
      </c>
      <c r="J23" s="56" t="s">
        <v>89</v>
      </c>
      <c r="K23" s="31">
        <v>18</v>
      </c>
      <c r="L23" s="32">
        <f t="shared" si="7"/>
        <v>1</v>
      </c>
      <c r="M23" s="102" t="s">
        <v>89</v>
      </c>
      <c r="N23" s="91">
        <v>18</v>
      </c>
      <c r="O23" s="99">
        <f t="shared" si="2"/>
        <v>1</v>
      </c>
      <c r="P23" s="101" t="s">
        <v>89</v>
      </c>
      <c r="Q23" s="121">
        <v>18</v>
      </c>
      <c r="R23" s="120">
        <f t="shared" si="5"/>
        <v>1</v>
      </c>
      <c r="S23" s="123" t="s">
        <v>89</v>
      </c>
      <c r="T23" s="136">
        <v>18</v>
      </c>
      <c r="U23" s="137">
        <f t="shared" si="4"/>
        <v>1</v>
      </c>
      <c r="V23" s="140" t="s">
        <v>219</v>
      </c>
      <c r="W23" s="211">
        <v>18</v>
      </c>
      <c r="X23" s="208">
        <f t="shared" si="6"/>
        <v>1</v>
      </c>
      <c r="Y23" s="335" t="s">
        <v>270</v>
      </c>
      <c r="Z23" s="161"/>
      <c r="AA23" s="169"/>
    </row>
    <row r="24" spans="1:27" ht="145.5" customHeight="1">
      <c r="A24" s="393"/>
      <c r="B24" s="395"/>
      <c r="C24" s="397"/>
      <c r="D24" s="1" t="s">
        <v>63</v>
      </c>
      <c r="E24" s="18" t="s">
        <v>9</v>
      </c>
      <c r="F24" s="429">
        <v>3</v>
      </c>
      <c r="G24" s="430"/>
      <c r="H24" s="42">
        <v>3</v>
      </c>
      <c r="I24" s="43">
        <f t="shared" si="0"/>
        <v>1</v>
      </c>
      <c r="J24" s="57" t="s">
        <v>90</v>
      </c>
      <c r="K24" s="37"/>
      <c r="L24" s="38"/>
      <c r="M24" s="77"/>
      <c r="N24" s="91">
        <v>3</v>
      </c>
      <c r="O24" s="99">
        <f t="shared" si="2"/>
        <v>1</v>
      </c>
      <c r="P24" s="106" t="s">
        <v>90</v>
      </c>
      <c r="Q24" s="121">
        <v>3</v>
      </c>
      <c r="R24" s="120">
        <f t="shared" si="5"/>
        <v>1</v>
      </c>
      <c r="S24" s="124" t="s">
        <v>90</v>
      </c>
      <c r="T24" s="136">
        <v>3</v>
      </c>
      <c r="U24" s="137">
        <f t="shared" si="4"/>
        <v>1</v>
      </c>
      <c r="V24" s="141" t="s">
        <v>90</v>
      </c>
      <c r="W24" s="211">
        <v>3</v>
      </c>
      <c r="X24" s="208">
        <f t="shared" si="6"/>
        <v>1</v>
      </c>
      <c r="Y24" s="336" t="s">
        <v>271</v>
      </c>
      <c r="Z24" s="161"/>
      <c r="AA24" s="170"/>
    </row>
    <row r="25" spans="1:27" ht="409.5" customHeight="1">
      <c r="A25" s="393"/>
      <c r="B25" s="395"/>
      <c r="C25" s="397"/>
      <c r="D25" s="1" t="s">
        <v>25</v>
      </c>
      <c r="E25" s="18" t="s">
        <v>9</v>
      </c>
      <c r="F25" s="508">
        <v>7000</v>
      </c>
      <c r="G25" s="509"/>
      <c r="H25" s="42">
        <v>1265</v>
      </c>
      <c r="I25" s="43">
        <f t="shared" si="0"/>
        <v>0.18071428571428572</v>
      </c>
      <c r="J25" s="53"/>
      <c r="K25" s="31">
        <v>1151</v>
      </c>
      <c r="L25" s="32">
        <f t="shared" ref="L25:L57" si="8">+K25/F25</f>
        <v>0.16442857142857142</v>
      </c>
      <c r="M25" s="77"/>
      <c r="N25" s="91">
        <v>2459</v>
      </c>
      <c r="O25" s="99">
        <f t="shared" si="2"/>
        <v>0.35128571428571431</v>
      </c>
      <c r="P25" s="108"/>
      <c r="Q25" s="121">
        <v>3477</v>
      </c>
      <c r="R25" s="120">
        <f t="shared" si="5"/>
        <v>0.49671428571428572</v>
      </c>
      <c r="S25" s="130"/>
      <c r="T25" s="133">
        <v>4567</v>
      </c>
      <c r="U25" s="135">
        <f t="shared" si="4"/>
        <v>0.65242857142857147</v>
      </c>
      <c r="V25" s="147" t="s">
        <v>220</v>
      </c>
      <c r="W25" s="206">
        <v>9199</v>
      </c>
      <c r="X25" s="208">
        <f t="shared" si="6"/>
        <v>1.3141428571428571</v>
      </c>
      <c r="Y25" s="331"/>
      <c r="Z25" s="161"/>
      <c r="AA25" s="171"/>
    </row>
    <row r="26" spans="1:27" ht="409.6" customHeight="1">
      <c r="A26" s="393"/>
      <c r="B26" s="395"/>
      <c r="C26" s="397"/>
      <c r="D26" s="1" t="s">
        <v>64</v>
      </c>
      <c r="E26" s="15" t="s">
        <v>9</v>
      </c>
      <c r="F26" s="402">
        <v>8976</v>
      </c>
      <c r="G26" s="428"/>
      <c r="H26" s="42">
        <v>971</v>
      </c>
      <c r="I26" s="43">
        <f t="shared" si="0"/>
        <v>0.10817736185383245</v>
      </c>
      <c r="J26" s="53"/>
      <c r="K26" s="31">
        <v>1414</v>
      </c>
      <c r="L26" s="32">
        <f t="shared" si="8"/>
        <v>0.15753119429590018</v>
      </c>
      <c r="M26" s="77"/>
      <c r="N26" s="91">
        <v>3033</v>
      </c>
      <c r="O26" s="99">
        <f t="shared" si="2"/>
        <v>0.33790106951871657</v>
      </c>
      <c r="P26" s="108"/>
      <c r="Q26" s="121">
        <v>4217</v>
      </c>
      <c r="R26" s="120">
        <f t="shared" si="5"/>
        <v>0.46980837789661317</v>
      </c>
      <c r="S26" s="130"/>
      <c r="T26" s="133">
        <v>5266</v>
      </c>
      <c r="U26" s="135">
        <f t="shared" si="4"/>
        <v>0.58667557932263814</v>
      </c>
      <c r="V26" s="147" t="s">
        <v>221</v>
      </c>
      <c r="W26" s="206">
        <v>9252</v>
      </c>
      <c r="X26" s="205">
        <f t="shared" si="6"/>
        <v>1.0307486631016043</v>
      </c>
      <c r="Y26" s="331"/>
      <c r="Z26" s="161"/>
      <c r="AA26" s="171"/>
    </row>
    <row r="27" spans="1:27" ht="45" customHeight="1">
      <c r="A27" s="393"/>
      <c r="B27" s="395"/>
      <c r="C27" s="397"/>
      <c r="D27" s="19" t="s">
        <v>65</v>
      </c>
      <c r="E27" s="20" t="s">
        <v>11</v>
      </c>
      <c r="F27" s="512">
        <v>1</v>
      </c>
      <c r="G27" s="513"/>
      <c r="H27" s="44">
        <v>1</v>
      </c>
      <c r="I27" s="43">
        <f t="shared" si="0"/>
        <v>1</v>
      </c>
      <c r="J27" s="58" t="s">
        <v>91</v>
      </c>
      <c r="K27" s="34">
        <v>1</v>
      </c>
      <c r="L27" s="32">
        <f t="shared" si="8"/>
        <v>1</v>
      </c>
      <c r="M27" s="79" t="s">
        <v>119</v>
      </c>
      <c r="N27" s="100">
        <v>1</v>
      </c>
      <c r="O27" s="99">
        <f t="shared" si="2"/>
        <v>1</v>
      </c>
      <c r="P27" s="106" t="s">
        <v>119</v>
      </c>
      <c r="Q27" s="125">
        <v>1</v>
      </c>
      <c r="R27" s="120">
        <f t="shared" si="5"/>
        <v>1</v>
      </c>
      <c r="S27" s="131" t="s">
        <v>119</v>
      </c>
      <c r="T27" s="138">
        <v>1</v>
      </c>
      <c r="U27" s="137">
        <f t="shared" si="4"/>
        <v>1</v>
      </c>
      <c r="V27" s="150" t="s">
        <v>119</v>
      </c>
      <c r="W27" s="510">
        <v>1</v>
      </c>
      <c r="X27" s="507">
        <f t="shared" si="6"/>
        <v>1</v>
      </c>
      <c r="Y27" s="511" t="s">
        <v>330</v>
      </c>
      <c r="Z27" s="168"/>
      <c r="AA27" s="172"/>
    </row>
    <row r="28" spans="1:27" ht="178.5" customHeight="1">
      <c r="A28" s="393"/>
      <c r="B28" s="395"/>
      <c r="C28" s="397"/>
      <c r="D28" s="19" t="s">
        <v>12</v>
      </c>
      <c r="E28" s="20" t="s">
        <v>9</v>
      </c>
      <c r="F28" s="422">
        <v>37</v>
      </c>
      <c r="G28" s="423"/>
      <c r="H28" s="42">
        <v>0</v>
      </c>
      <c r="I28" s="43">
        <f t="shared" si="0"/>
        <v>0</v>
      </c>
      <c r="J28" s="51" t="s">
        <v>92</v>
      </c>
      <c r="K28" s="31">
        <v>7</v>
      </c>
      <c r="L28" s="32">
        <f t="shared" si="8"/>
        <v>0.1891891891891892</v>
      </c>
      <c r="M28" s="76" t="s">
        <v>130</v>
      </c>
      <c r="N28" s="91">
        <v>11</v>
      </c>
      <c r="O28" s="99">
        <f t="shared" si="2"/>
        <v>0.29729729729729731</v>
      </c>
      <c r="P28" s="106" t="s">
        <v>152</v>
      </c>
      <c r="Q28" s="121">
        <v>22</v>
      </c>
      <c r="R28" s="120">
        <f t="shared" si="5"/>
        <v>0.59459459459459463</v>
      </c>
      <c r="S28" s="127" t="s">
        <v>180</v>
      </c>
      <c r="T28" s="136">
        <v>46</v>
      </c>
      <c r="U28" s="137">
        <f t="shared" si="4"/>
        <v>1.2432432432432432</v>
      </c>
      <c r="V28" s="146" t="s">
        <v>222</v>
      </c>
      <c r="W28" s="206">
        <v>45</v>
      </c>
      <c r="X28" s="205">
        <f>+W28/F28</f>
        <v>1.2162162162162162</v>
      </c>
      <c r="Y28" s="337" t="s">
        <v>272</v>
      </c>
      <c r="Z28" s="161"/>
      <c r="AA28" s="162"/>
    </row>
    <row r="29" spans="1:27" ht="162.75" customHeight="1">
      <c r="A29" s="393"/>
      <c r="B29" s="395"/>
      <c r="C29" s="397"/>
      <c r="D29" s="19" t="s">
        <v>66</v>
      </c>
      <c r="E29" s="20" t="s">
        <v>9</v>
      </c>
      <c r="F29" s="424">
        <v>2</v>
      </c>
      <c r="G29" s="425"/>
      <c r="H29" s="42">
        <v>0</v>
      </c>
      <c r="I29" s="43">
        <f t="shared" si="0"/>
        <v>0</v>
      </c>
      <c r="J29" s="55" t="s">
        <v>93</v>
      </c>
      <c r="K29" s="31">
        <v>0</v>
      </c>
      <c r="L29" s="32">
        <f t="shared" si="8"/>
        <v>0</v>
      </c>
      <c r="M29" s="76" t="s">
        <v>131</v>
      </c>
      <c r="N29" s="91">
        <v>0</v>
      </c>
      <c r="O29" s="92">
        <f t="shared" si="2"/>
        <v>0</v>
      </c>
      <c r="P29" s="106" t="s">
        <v>153</v>
      </c>
      <c r="Q29" s="121">
        <v>0</v>
      </c>
      <c r="R29" s="120">
        <f t="shared" si="5"/>
        <v>0</v>
      </c>
      <c r="S29" s="127" t="s">
        <v>181</v>
      </c>
      <c r="T29" s="136">
        <v>0</v>
      </c>
      <c r="U29" s="137">
        <f t="shared" si="4"/>
        <v>0</v>
      </c>
      <c r="V29" s="146" t="s">
        <v>223</v>
      </c>
      <c r="W29" s="206">
        <v>1</v>
      </c>
      <c r="X29" s="205">
        <f>+W29/F29</f>
        <v>0.5</v>
      </c>
      <c r="Y29" s="338" t="s">
        <v>273</v>
      </c>
      <c r="Z29" s="161"/>
      <c r="AA29" s="163"/>
    </row>
    <row r="30" spans="1:27" ht="62.25" customHeight="1">
      <c r="A30" s="393"/>
      <c r="B30" s="395"/>
      <c r="C30" s="397"/>
      <c r="D30" s="19" t="s">
        <v>67</v>
      </c>
      <c r="E30" s="21" t="s">
        <v>9</v>
      </c>
      <c r="F30" s="426">
        <v>11</v>
      </c>
      <c r="G30" s="427"/>
      <c r="H30" s="42"/>
      <c r="I30" s="43"/>
      <c r="J30" s="55"/>
      <c r="K30" s="31"/>
      <c r="L30" s="32"/>
      <c r="M30" s="76"/>
      <c r="N30" s="91"/>
      <c r="O30" s="92"/>
      <c r="P30" s="106"/>
      <c r="Q30" s="121"/>
      <c r="R30" s="120"/>
      <c r="S30" s="127"/>
      <c r="T30" s="136"/>
      <c r="U30" s="137"/>
      <c r="V30" s="146"/>
      <c r="W30" s="206">
        <v>3</v>
      </c>
      <c r="X30" s="205">
        <f>+W30/F30</f>
        <v>0.27272727272727271</v>
      </c>
      <c r="Y30" s="330" t="s">
        <v>274</v>
      </c>
      <c r="Z30" s="161"/>
      <c r="AA30" s="163"/>
    </row>
    <row r="31" spans="1:27" ht="39" customHeight="1">
      <c r="A31" s="393"/>
      <c r="B31" s="395"/>
      <c r="C31" s="397"/>
      <c r="D31" s="19" t="s">
        <v>250</v>
      </c>
      <c r="E31" s="21" t="s">
        <v>10</v>
      </c>
      <c r="F31" s="426">
        <v>2</v>
      </c>
      <c r="G31" s="427"/>
      <c r="H31" s="42">
        <v>0</v>
      </c>
      <c r="I31" s="43">
        <f t="shared" si="0"/>
        <v>0</v>
      </c>
      <c r="J31" s="55" t="s">
        <v>94</v>
      </c>
      <c r="K31" s="31">
        <v>0</v>
      </c>
      <c r="L31" s="32">
        <f t="shared" si="8"/>
        <v>0</v>
      </c>
      <c r="M31" s="76" t="s">
        <v>94</v>
      </c>
      <c r="N31" s="91">
        <v>0</v>
      </c>
      <c r="O31" s="92">
        <f t="shared" si="2"/>
        <v>0</v>
      </c>
      <c r="P31" s="110" t="s">
        <v>94</v>
      </c>
      <c r="Q31" s="121">
        <v>0</v>
      </c>
      <c r="R31" s="120">
        <f t="shared" si="5"/>
        <v>0</v>
      </c>
      <c r="S31" s="127" t="s">
        <v>94</v>
      </c>
      <c r="T31" s="136">
        <v>1</v>
      </c>
      <c r="U31" s="137">
        <f t="shared" si="4"/>
        <v>0.5</v>
      </c>
      <c r="V31" s="147" t="s">
        <v>224</v>
      </c>
      <c r="W31" s="206">
        <v>1</v>
      </c>
      <c r="X31" s="205">
        <f>+W31/F31</f>
        <v>0.5</v>
      </c>
      <c r="Y31" s="339" t="s">
        <v>275</v>
      </c>
      <c r="Z31" s="161"/>
      <c r="AA31" s="163"/>
    </row>
    <row r="32" spans="1:27" ht="39" customHeight="1">
      <c r="A32" s="393"/>
      <c r="B32" s="395"/>
      <c r="C32" s="397"/>
      <c r="D32" s="19" t="s">
        <v>251</v>
      </c>
      <c r="E32" s="21" t="s">
        <v>10</v>
      </c>
      <c r="F32" s="514">
        <v>8000</v>
      </c>
      <c r="G32" s="515"/>
      <c r="H32" s="42"/>
      <c r="I32" s="43"/>
      <c r="J32" s="55"/>
      <c r="K32" s="31"/>
      <c r="L32" s="32"/>
      <c r="M32" s="76"/>
      <c r="N32" s="91"/>
      <c r="O32" s="92"/>
      <c r="P32" s="110"/>
      <c r="Q32" s="121"/>
      <c r="R32" s="120"/>
      <c r="S32" s="127"/>
      <c r="T32" s="136"/>
      <c r="U32" s="137"/>
      <c r="V32" s="147"/>
      <c r="W32" s="206">
        <v>7233</v>
      </c>
      <c r="X32" s="205">
        <f>+W32/F32</f>
        <v>0.90412499999999996</v>
      </c>
      <c r="Y32" s="339" t="s">
        <v>331</v>
      </c>
      <c r="Z32" s="161"/>
      <c r="AA32" s="163"/>
    </row>
    <row r="33" spans="1:27" ht="54.75" customHeight="1">
      <c r="A33" s="393"/>
      <c r="B33" s="395"/>
      <c r="C33" s="397"/>
      <c r="D33" s="19" t="s">
        <v>68</v>
      </c>
      <c r="E33" s="21" t="s">
        <v>9</v>
      </c>
      <c r="F33" s="402">
        <v>400</v>
      </c>
      <c r="G33" s="428"/>
      <c r="H33" s="42">
        <v>4</v>
      </c>
      <c r="I33" s="43">
        <f t="shared" si="0"/>
        <v>0.01</v>
      </c>
      <c r="J33" s="59" t="s">
        <v>108</v>
      </c>
      <c r="K33" s="31">
        <v>14</v>
      </c>
      <c r="L33" s="32">
        <f t="shared" si="8"/>
        <v>3.5000000000000003E-2</v>
      </c>
      <c r="M33" s="80" t="s">
        <v>154</v>
      </c>
      <c r="N33" s="91">
        <v>30</v>
      </c>
      <c r="O33" s="99">
        <f t="shared" si="2"/>
        <v>7.4999999999999997E-2</v>
      </c>
      <c r="P33" s="106" t="s">
        <v>155</v>
      </c>
      <c r="Q33" s="121">
        <v>46</v>
      </c>
      <c r="R33" s="120">
        <f t="shared" si="5"/>
        <v>0.115</v>
      </c>
      <c r="S33" s="127" t="s">
        <v>182</v>
      </c>
      <c r="T33" s="136">
        <v>60</v>
      </c>
      <c r="U33" s="137">
        <f t="shared" si="4"/>
        <v>0.15</v>
      </c>
      <c r="V33" s="147" t="s">
        <v>225</v>
      </c>
      <c r="W33" s="206">
        <v>572</v>
      </c>
      <c r="X33" s="205">
        <f>+W33/F33</f>
        <v>1.43</v>
      </c>
      <c r="Y33" s="330" t="s">
        <v>276</v>
      </c>
      <c r="Z33" s="161"/>
      <c r="AA33" s="162"/>
    </row>
    <row r="34" spans="1:27" ht="61.5" customHeight="1" thickBot="1">
      <c r="A34" s="394"/>
      <c r="B34" s="396"/>
      <c r="C34" s="398"/>
      <c r="D34" s="22" t="s">
        <v>78</v>
      </c>
      <c r="E34" s="23" t="s">
        <v>17</v>
      </c>
      <c r="F34" s="414">
        <v>94</v>
      </c>
      <c r="G34" s="415"/>
      <c r="H34" s="60">
        <v>0</v>
      </c>
      <c r="I34" s="61">
        <f t="shared" si="0"/>
        <v>0</v>
      </c>
      <c r="J34" s="62"/>
      <c r="K34" s="72">
        <v>0</v>
      </c>
      <c r="L34" s="73">
        <f t="shared" si="8"/>
        <v>0</v>
      </c>
      <c r="M34" s="83"/>
      <c r="N34" s="91">
        <v>0</v>
      </c>
      <c r="O34" s="92">
        <f t="shared" si="2"/>
        <v>0</v>
      </c>
      <c r="P34" s="108"/>
      <c r="Q34" s="121">
        <v>0</v>
      </c>
      <c r="R34" s="120">
        <f t="shared" si="5"/>
        <v>0</v>
      </c>
      <c r="S34" s="130"/>
      <c r="T34" s="142">
        <v>0</v>
      </c>
      <c r="U34" s="137">
        <f t="shared" si="4"/>
        <v>0</v>
      </c>
      <c r="V34" s="151"/>
      <c r="W34" s="212">
        <v>43</v>
      </c>
      <c r="X34" s="213">
        <f>+W34/F34</f>
        <v>0.45744680851063829</v>
      </c>
      <c r="Y34" s="340" t="s">
        <v>277</v>
      </c>
      <c r="Z34" s="161"/>
      <c r="AA34" s="163"/>
    </row>
    <row r="35" spans="1:27" ht="120" customHeight="1">
      <c r="A35" s="431" t="s">
        <v>18</v>
      </c>
      <c r="B35" s="434" t="s">
        <v>19</v>
      </c>
      <c r="C35" s="437" t="s">
        <v>7</v>
      </c>
      <c r="D35" s="24" t="s">
        <v>69</v>
      </c>
      <c r="E35" s="159" t="s">
        <v>9</v>
      </c>
      <c r="F35" s="420">
        <v>90000</v>
      </c>
      <c r="G35" s="421"/>
      <c r="H35" s="45">
        <v>750</v>
      </c>
      <c r="I35" s="46">
        <f t="shared" si="0"/>
        <v>8.3333333333333332E-3</v>
      </c>
      <c r="J35" s="63"/>
      <c r="K35" s="33">
        <v>4500</v>
      </c>
      <c r="L35" s="35">
        <f t="shared" si="8"/>
        <v>0.05</v>
      </c>
      <c r="M35" s="87" t="s">
        <v>132</v>
      </c>
      <c r="N35" s="91">
        <v>55000</v>
      </c>
      <c r="O35" s="99">
        <f t="shared" si="2"/>
        <v>0.61111111111111116</v>
      </c>
      <c r="P35" s="106" t="s">
        <v>156</v>
      </c>
      <c r="Q35" s="121">
        <v>84765</v>
      </c>
      <c r="R35" s="120">
        <f t="shared" si="5"/>
        <v>0.9418333333333333</v>
      </c>
      <c r="S35" s="123" t="s">
        <v>183</v>
      </c>
      <c r="T35" s="143">
        <v>99843</v>
      </c>
      <c r="U35" s="137">
        <f t="shared" si="4"/>
        <v>1.1093666666666666</v>
      </c>
      <c r="V35" s="145" t="s">
        <v>226</v>
      </c>
      <c r="W35" s="217">
        <v>147356</v>
      </c>
      <c r="X35" s="218">
        <f>+W35/F35</f>
        <v>1.6372888888888888</v>
      </c>
      <c r="Y35" s="341" t="s">
        <v>278</v>
      </c>
      <c r="Z35" s="214"/>
      <c r="AA35" s="162"/>
    </row>
    <row r="36" spans="1:27" ht="54.75" customHeight="1">
      <c r="A36" s="432"/>
      <c r="B36" s="435"/>
      <c r="C36" s="438"/>
      <c r="D36" s="17" t="s">
        <v>70</v>
      </c>
      <c r="E36" s="2" t="s">
        <v>11</v>
      </c>
      <c r="F36" s="418">
        <v>1</v>
      </c>
      <c r="G36" s="419"/>
      <c r="H36" s="44">
        <v>1</v>
      </c>
      <c r="I36" s="43">
        <f t="shared" si="0"/>
        <v>1</v>
      </c>
      <c r="J36" s="55" t="s">
        <v>95</v>
      </c>
      <c r="K36" s="34">
        <v>1</v>
      </c>
      <c r="L36" s="32">
        <f t="shared" si="8"/>
        <v>1</v>
      </c>
      <c r="M36" s="76" t="s">
        <v>133</v>
      </c>
      <c r="N36" s="100">
        <v>1</v>
      </c>
      <c r="O36" s="99">
        <f t="shared" si="2"/>
        <v>1</v>
      </c>
      <c r="P36" s="106" t="s">
        <v>157</v>
      </c>
      <c r="Q36" s="125">
        <v>1</v>
      </c>
      <c r="R36" s="120">
        <f t="shared" si="5"/>
        <v>1</v>
      </c>
      <c r="S36" s="127" t="s">
        <v>184</v>
      </c>
      <c r="T36" s="138">
        <v>1</v>
      </c>
      <c r="U36" s="137">
        <f t="shared" si="4"/>
        <v>1</v>
      </c>
      <c r="V36" s="146" t="s">
        <v>227</v>
      </c>
      <c r="W36" s="219">
        <v>0.88</v>
      </c>
      <c r="X36" s="208">
        <f>+W36/F36</f>
        <v>0.88</v>
      </c>
      <c r="Y36" s="342" t="s">
        <v>279</v>
      </c>
      <c r="Z36" s="215"/>
      <c r="AA36" s="162"/>
    </row>
    <row r="37" spans="1:27" ht="409.6" customHeight="1">
      <c r="A37" s="432"/>
      <c r="B37" s="435"/>
      <c r="C37" s="438"/>
      <c r="D37" s="17" t="s">
        <v>71</v>
      </c>
      <c r="E37" s="516" t="s">
        <v>9</v>
      </c>
      <c r="F37" s="407">
        <v>4500</v>
      </c>
      <c r="G37" s="408"/>
      <c r="H37" s="42">
        <v>5008</v>
      </c>
      <c r="I37" s="43">
        <f t="shared" si="0"/>
        <v>1.1128888888888888</v>
      </c>
      <c r="J37" s="53"/>
      <c r="K37" s="31">
        <v>5074</v>
      </c>
      <c r="L37" s="32">
        <f t="shared" si="8"/>
        <v>1.1275555555555556</v>
      </c>
      <c r="M37" s="77"/>
      <c r="N37" s="91">
        <v>5219</v>
      </c>
      <c r="O37" s="99">
        <f t="shared" si="2"/>
        <v>1.1597777777777778</v>
      </c>
      <c r="P37" s="108"/>
      <c r="Q37" s="121">
        <v>5067</v>
      </c>
      <c r="R37" s="120">
        <f t="shared" si="5"/>
        <v>1.1259999999999999</v>
      </c>
      <c r="S37" s="130"/>
      <c r="T37" s="136">
        <v>5040</v>
      </c>
      <c r="U37" s="137">
        <f t="shared" si="4"/>
        <v>1.1200000000000001</v>
      </c>
      <c r="V37" s="148"/>
      <c r="W37" s="220">
        <v>5150</v>
      </c>
      <c r="X37" s="221">
        <f>+W37/F37</f>
        <v>1.1444444444444444</v>
      </c>
      <c r="Y37" s="343"/>
      <c r="Z37" s="215"/>
      <c r="AA37" s="171"/>
    </row>
    <row r="38" spans="1:27" ht="139.5" customHeight="1">
      <c r="A38" s="442"/>
      <c r="B38" s="443"/>
      <c r="C38" s="444"/>
      <c r="D38" s="181" t="s">
        <v>246</v>
      </c>
      <c r="E38" s="182" t="s">
        <v>9</v>
      </c>
      <c r="F38" s="412">
        <v>6</v>
      </c>
      <c r="G38" s="413"/>
      <c r="H38" s="183"/>
      <c r="I38" s="184"/>
      <c r="J38" s="185"/>
      <c r="K38" s="31"/>
      <c r="L38" s="32"/>
      <c r="M38" s="77"/>
      <c r="N38" s="91"/>
      <c r="O38" s="99"/>
      <c r="P38" s="108"/>
      <c r="Q38" s="121"/>
      <c r="R38" s="120"/>
      <c r="S38" s="130"/>
      <c r="T38" s="142"/>
      <c r="U38" s="137"/>
      <c r="V38" s="186"/>
      <c r="W38" s="220">
        <v>5</v>
      </c>
      <c r="X38" s="221">
        <f>+W38/F38</f>
        <v>0.83333333333333337</v>
      </c>
      <c r="Y38" s="344" t="s">
        <v>323</v>
      </c>
      <c r="Z38" s="215"/>
      <c r="AA38" s="171"/>
    </row>
    <row r="39" spans="1:27" ht="132.75" customHeight="1" thickBot="1">
      <c r="A39" s="433"/>
      <c r="B39" s="436"/>
      <c r="C39" s="439"/>
      <c r="D39" s="25" t="s">
        <v>20</v>
      </c>
      <c r="E39" s="26" t="s">
        <v>9</v>
      </c>
      <c r="F39" s="416">
        <v>8000</v>
      </c>
      <c r="G39" s="417"/>
      <c r="H39" s="60">
        <v>881</v>
      </c>
      <c r="I39" s="61">
        <f t="shared" si="0"/>
        <v>0.110125</v>
      </c>
      <c r="J39" s="64" t="s">
        <v>109</v>
      </c>
      <c r="K39" s="31">
        <v>2737</v>
      </c>
      <c r="L39" s="32">
        <f t="shared" si="8"/>
        <v>0.34212500000000001</v>
      </c>
      <c r="M39" s="76" t="s">
        <v>134</v>
      </c>
      <c r="N39" s="91">
        <v>4262</v>
      </c>
      <c r="O39" s="99">
        <f t="shared" si="2"/>
        <v>0.53274999999999995</v>
      </c>
      <c r="P39" s="106" t="s">
        <v>158</v>
      </c>
      <c r="Q39" s="121">
        <v>5517</v>
      </c>
      <c r="R39" s="120">
        <f t="shared" si="5"/>
        <v>0.68962500000000004</v>
      </c>
      <c r="S39" s="123" t="s">
        <v>185</v>
      </c>
      <c r="T39" s="142">
        <v>7425</v>
      </c>
      <c r="U39" s="137">
        <f t="shared" si="4"/>
        <v>0.92812499999999998</v>
      </c>
      <c r="V39" s="152" t="s">
        <v>228</v>
      </c>
      <c r="W39" s="222">
        <v>8456</v>
      </c>
      <c r="X39" s="223">
        <f>+W39/F39</f>
        <v>1.0569999999999999</v>
      </c>
      <c r="Y39" s="345" t="s">
        <v>280</v>
      </c>
      <c r="Z39" s="216"/>
      <c r="AA39" s="162"/>
    </row>
    <row r="40" spans="1:27" ht="217.5" customHeight="1">
      <c r="A40" s="431" t="s">
        <v>21</v>
      </c>
      <c r="B40" s="434" t="s">
        <v>19</v>
      </c>
      <c r="C40" s="437" t="s">
        <v>7</v>
      </c>
      <c r="D40" s="518" t="s">
        <v>72</v>
      </c>
      <c r="E40" s="368" t="s">
        <v>9</v>
      </c>
      <c r="F40" s="519">
        <v>5</v>
      </c>
      <c r="G40" s="520"/>
      <c r="H40" s="45">
        <v>0</v>
      </c>
      <c r="I40" s="46">
        <f t="shared" si="0"/>
        <v>0</v>
      </c>
      <c r="J40" s="65" t="s">
        <v>96</v>
      </c>
      <c r="K40" s="31">
        <v>1</v>
      </c>
      <c r="L40" s="32">
        <f t="shared" si="8"/>
        <v>0.2</v>
      </c>
      <c r="M40" s="76" t="s">
        <v>121</v>
      </c>
      <c r="N40" s="91">
        <v>2</v>
      </c>
      <c r="O40" s="99">
        <f t="shared" si="2"/>
        <v>0.4</v>
      </c>
      <c r="P40" s="110" t="s">
        <v>159</v>
      </c>
      <c r="Q40" s="121">
        <v>2</v>
      </c>
      <c r="R40" s="120">
        <f t="shared" si="5"/>
        <v>0.4</v>
      </c>
      <c r="S40" s="126" t="s">
        <v>159</v>
      </c>
      <c r="T40" s="134">
        <v>4</v>
      </c>
      <c r="U40" s="135">
        <f t="shared" si="4"/>
        <v>0.8</v>
      </c>
      <c r="V40" s="153" t="s">
        <v>229</v>
      </c>
      <c r="W40" s="224">
        <v>5</v>
      </c>
      <c r="X40" s="223">
        <f>+W40/F40</f>
        <v>1</v>
      </c>
      <c r="Y40" s="517" t="s">
        <v>332</v>
      </c>
      <c r="Z40" s="161"/>
      <c r="AA40" s="169"/>
    </row>
    <row r="41" spans="1:27" ht="58.5" customHeight="1">
      <c r="A41" s="432"/>
      <c r="B41" s="435"/>
      <c r="C41" s="438"/>
      <c r="D41" s="19" t="s">
        <v>22</v>
      </c>
      <c r="E41" s="9" t="s">
        <v>9</v>
      </c>
      <c r="F41" s="400">
        <v>1500</v>
      </c>
      <c r="G41" s="404"/>
      <c r="H41" s="42">
        <v>0</v>
      </c>
      <c r="I41" s="43">
        <f t="shared" si="0"/>
        <v>0</v>
      </c>
      <c r="J41" s="51" t="s">
        <v>97</v>
      </c>
      <c r="K41" s="31">
        <v>0</v>
      </c>
      <c r="L41" s="32">
        <f t="shared" si="8"/>
        <v>0</v>
      </c>
      <c r="M41" s="76" t="s">
        <v>97</v>
      </c>
      <c r="N41" s="91">
        <v>350</v>
      </c>
      <c r="O41" s="99">
        <f t="shared" si="2"/>
        <v>0.23333333333333334</v>
      </c>
      <c r="P41" s="108"/>
      <c r="Q41" s="121">
        <v>1523</v>
      </c>
      <c r="R41" s="120">
        <f t="shared" si="5"/>
        <v>1.0153333333333334</v>
      </c>
      <c r="S41" s="124" t="s">
        <v>186</v>
      </c>
      <c r="T41" s="136">
        <v>1523</v>
      </c>
      <c r="U41" s="137">
        <f t="shared" si="4"/>
        <v>1.0153333333333334</v>
      </c>
      <c r="V41" s="146" t="s">
        <v>186</v>
      </c>
      <c r="W41" s="211">
        <v>2418</v>
      </c>
      <c r="X41" s="208">
        <f>+W41/F41</f>
        <v>1.6120000000000001</v>
      </c>
      <c r="Y41" s="336" t="s">
        <v>281</v>
      </c>
      <c r="Z41" s="161"/>
      <c r="AA41" s="163"/>
    </row>
    <row r="42" spans="1:27" ht="54.75" customHeight="1">
      <c r="A42" s="432"/>
      <c r="B42" s="435"/>
      <c r="C42" s="438"/>
      <c r="D42" s="4" t="s">
        <v>23</v>
      </c>
      <c r="E42" s="2" t="s">
        <v>9</v>
      </c>
      <c r="F42" s="391">
        <v>4000</v>
      </c>
      <c r="G42" s="390"/>
      <c r="H42" s="42">
        <v>500</v>
      </c>
      <c r="I42" s="43">
        <f t="shared" si="0"/>
        <v>0.125</v>
      </c>
      <c r="J42" s="51" t="s">
        <v>98</v>
      </c>
      <c r="K42" s="31">
        <v>1800</v>
      </c>
      <c r="L42" s="32">
        <f t="shared" si="8"/>
        <v>0.45</v>
      </c>
      <c r="M42" s="76" t="s">
        <v>120</v>
      </c>
      <c r="N42" s="91">
        <v>2300</v>
      </c>
      <c r="O42" s="99">
        <f t="shared" si="2"/>
        <v>0.57499999999999996</v>
      </c>
      <c r="P42" s="106" t="s">
        <v>160</v>
      </c>
      <c r="Q42" s="121">
        <v>3000</v>
      </c>
      <c r="R42" s="120">
        <f t="shared" si="5"/>
        <v>0.75</v>
      </c>
      <c r="S42" s="124" t="s">
        <v>120</v>
      </c>
      <c r="T42" s="136">
        <v>4800</v>
      </c>
      <c r="U42" s="137">
        <f t="shared" si="4"/>
        <v>1.2</v>
      </c>
      <c r="V42" s="146" t="s">
        <v>230</v>
      </c>
      <c r="W42" s="211">
        <v>4000</v>
      </c>
      <c r="X42" s="208">
        <f>+W42/F42</f>
        <v>1</v>
      </c>
      <c r="Y42" s="521" t="s">
        <v>333</v>
      </c>
      <c r="Z42" s="161"/>
      <c r="AA42" s="163"/>
    </row>
    <row r="43" spans="1:27" ht="179.25" customHeight="1">
      <c r="A43" s="432"/>
      <c r="B43" s="435"/>
      <c r="C43" s="438"/>
      <c r="D43" s="4" t="s">
        <v>24</v>
      </c>
      <c r="E43" s="2" t="s">
        <v>9</v>
      </c>
      <c r="F43" s="389">
        <v>10</v>
      </c>
      <c r="G43" s="390"/>
      <c r="H43" s="42">
        <v>10</v>
      </c>
      <c r="I43" s="43">
        <f t="shared" si="0"/>
        <v>1</v>
      </c>
      <c r="J43" s="55" t="s">
        <v>99</v>
      </c>
      <c r="K43" s="31">
        <v>10</v>
      </c>
      <c r="L43" s="32">
        <f t="shared" si="8"/>
        <v>1</v>
      </c>
      <c r="M43" s="81" t="s">
        <v>99</v>
      </c>
      <c r="N43" s="91">
        <v>10</v>
      </c>
      <c r="O43" s="99">
        <f t="shared" si="2"/>
        <v>1</v>
      </c>
      <c r="P43" s="111" t="s">
        <v>99</v>
      </c>
      <c r="Q43" s="121">
        <v>10</v>
      </c>
      <c r="R43" s="120">
        <f t="shared" si="5"/>
        <v>1</v>
      </c>
      <c r="S43" s="127" t="s">
        <v>99</v>
      </c>
      <c r="T43" s="136">
        <v>10</v>
      </c>
      <c r="U43" s="137">
        <f t="shared" si="4"/>
        <v>1</v>
      </c>
      <c r="V43" s="139" t="s">
        <v>231</v>
      </c>
      <c r="W43" s="224">
        <v>10</v>
      </c>
      <c r="X43" s="208">
        <f>+W43/F43</f>
        <v>1</v>
      </c>
      <c r="Y43" s="522" t="s">
        <v>334</v>
      </c>
      <c r="Z43" s="161"/>
      <c r="AA43" s="169"/>
    </row>
    <row r="44" spans="1:27" ht="55.5" customHeight="1" thickBot="1">
      <c r="A44" s="433"/>
      <c r="B44" s="436"/>
      <c r="C44" s="439"/>
      <c r="D44" s="27" t="s">
        <v>73</v>
      </c>
      <c r="E44" s="10" t="s">
        <v>9</v>
      </c>
      <c r="F44" s="440">
        <v>3</v>
      </c>
      <c r="G44" s="441"/>
      <c r="H44" s="60">
        <v>0</v>
      </c>
      <c r="I44" s="61">
        <f t="shared" si="0"/>
        <v>0</v>
      </c>
      <c r="J44" s="66" t="s">
        <v>97</v>
      </c>
      <c r="K44" s="72">
        <v>1</v>
      </c>
      <c r="L44" s="73">
        <f t="shared" si="8"/>
        <v>0.33333333333333331</v>
      </c>
      <c r="M44" s="88" t="s">
        <v>135</v>
      </c>
      <c r="N44" s="93">
        <v>2</v>
      </c>
      <c r="O44" s="103">
        <f t="shared" si="2"/>
        <v>0.66666666666666663</v>
      </c>
      <c r="P44" s="112" t="s">
        <v>161</v>
      </c>
      <c r="Q44" s="121">
        <v>2</v>
      </c>
      <c r="R44" s="120">
        <f t="shared" si="5"/>
        <v>0.66666666666666663</v>
      </c>
      <c r="S44" s="127" t="s">
        <v>161</v>
      </c>
      <c r="T44" s="142">
        <v>2</v>
      </c>
      <c r="U44" s="137">
        <f t="shared" si="4"/>
        <v>0.66666666666666663</v>
      </c>
      <c r="V44" s="152" t="s">
        <v>232</v>
      </c>
      <c r="W44" s="225">
        <v>2</v>
      </c>
      <c r="X44" s="328">
        <f>W44/F44</f>
        <v>0.66666666666666663</v>
      </c>
      <c r="Y44" s="346" t="s">
        <v>324</v>
      </c>
      <c r="Z44" s="161"/>
      <c r="AA44" s="162"/>
    </row>
    <row r="45" spans="1:27" ht="74.25" customHeight="1">
      <c r="A45" s="445" t="s">
        <v>26</v>
      </c>
      <c r="B45" s="434" t="s">
        <v>27</v>
      </c>
      <c r="C45" s="437" t="s">
        <v>7</v>
      </c>
      <c r="D45" s="5" t="s">
        <v>74</v>
      </c>
      <c r="E45" s="28" t="s">
        <v>17</v>
      </c>
      <c r="F45" s="452">
        <v>2</v>
      </c>
      <c r="G45" s="453"/>
      <c r="H45" s="45">
        <v>0</v>
      </c>
      <c r="I45" s="46">
        <f t="shared" si="0"/>
        <v>0</v>
      </c>
      <c r="J45" s="63"/>
      <c r="K45" s="33">
        <v>0</v>
      </c>
      <c r="L45" s="35">
        <f t="shared" si="8"/>
        <v>0</v>
      </c>
      <c r="M45" s="90"/>
      <c r="N45" s="95">
        <v>0</v>
      </c>
      <c r="O45" s="96">
        <f t="shared" si="2"/>
        <v>0</v>
      </c>
      <c r="P45" s="113"/>
      <c r="Q45" s="121">
        <v>0</v>
      </c>
      <c r="R45" s="120">
        <f t="shared" si="5"/>
        <v>0</v>
      </c>
      <c r="S45" s="130"/>
      <c r="T45" s="143">
        <v>2</v>
      </c>
      <c r="U45" s="137">
        <f t="shared" si="4"/>
        <v>1</v>
      </c>
      <c r="V45" s="145" t="s">
        <v>233</v>
      </c>
      <c r="W45" s="217">
        <v>2</v>
      </c>
      <c r="X45" s="231">
        <f t="shared" ref="X45:X51" si="9">+W45/F45</f>
        <v>1</v>
      </c>
      <c r="Y45" s="336" t="s">
        <v>296</v>
      </c>
      <c r="Z45" s="161"/>
      <c r="AA45" s="169"/>
    </row>
    <row r="46" spans="1:27" ht="74.25" customHeight="1">
      <c r="A46" s="446"/>
      <c r="B46" s="450"/>
      <c r="C46" s="451"/>
      <c r="D46" s="187" t="s">
        <v>252</v>
      </c>
      <c r="E46" s="188" t="s">
        <v>11</v>
      </c>
      <c r="F46" s="465">
        <v>0.8</v>
      </c>
      <c r="G46" s="466"/>
      <c r="H46" s="48"/>
      <c r="I46" s="49"/>
      <c r="J46" s="189"/>
      <c r="K46" s="70"/>
      <c r="L46" s="190"/>
      <c r="M46" s="86"/>
      <c r="N46" s="191"/>
      <c r="O46" s="192"/>
      <c r="P46" s="193"/>
      <c r="Q46" s="121"/>
      <c r="R46" s="120"/>
      <c r="S46" s="130"/>
      <c r="T46" s="194"/>
      <c r="U46" s="137"/>
      <c r="V46" s="195"/>
      <c r="W46" s="230">
        <v>0.79</v>
      </c>
      <c r="X46" s="208">
        <f t="shared" si="9"/>
        <v>0.98750000000000004</v>
      </c>
      <c r="Y46" s="347" t="s">
        <v>297</v>
      </c>
      <c r="Z46" s="161"/>
      <c r="AA46" s="169"/>
    </row>
    <row r="47" spans="1:27" ht="61.5" customHeight="1">
      <c r="A47" s="447"/>
      <c r="B47" s="435"/>
      <c r="C47" s="438"/>
      <c r="D47" s="19" t="s">
        <v>29</v>
      </c>
      <c r="E47" s="29" t="s">
        <v>11</v>
      </c>
      <c r="F47" s="454">
        <v>1</v>
      </c>
      <c r="G47" s="423"/>
      <c r="H47" s="44">
        <v>1</v>
      </c>
      <c r="I47" s="43">
        <f t="shared" si="0"/>
        <v>1</v>
      </c>
      <c r="J47" s="55" t="s">
        <v>100</v>
      </c>
      <c r="K47" s="34">
        <v>1</v>
      </c>
      <c r="L47" s="32">
        <f t="shared" si="8"/>
        <v>1</v>
      </c>
      <c r="M47" s="76" t="s">
        <v>136</v>
      </c>
      <c r="N47" s="100">
        <v>1</v>
      </c>
      <c r="O47" s="99">
        <f t="shared" si="2"/>
        <v>1</v>
      </c>
      <c r="P47" s="106" t="s">
        <v>162</v>
      </c>
      <c r="Q47" s="125">
        <v>1</v>
      </c>
      <c r="R47" s="120">
        <f t="shared" si="5"/>
        <v>1</v>
      </c>
      <c r="S47" s="127" t="s">
        <v>187</v>
      </c>
      <c r="T47" s="138">
        <v>1</v>
      </c>
      <c r="U47" s="137">
        <f t="shared" si="4"/>
        <v>1</v>
      </c>
      <c r="V47" s="146" t="s">
        <v>234</v>
      </c>
      <c r="W47" s="230">
        <v>1</v>
      </c>
      <c r="X47" s="208">
        <f t="shared" si="9"/>
        <v>1</v>
      </c>
      <c r="Y47" s="348" t="s">
        <v>298</v>
      </c>
      <c r="Z47" s="161"/>
      <c r="AA47" s="163"/>
    </row>
    <row r="48" spans="1:27" ht="54" customHeight="1">
      <c r="A48" s="447"/>
      <c r="B48" s="435"/>
      <c r="C48" s="438"/>
      <c r="D48" s="19" t="s">
        <v>75</v>
      </c>
      <c r="E48" s="29" t="s">
        <v>11</v>
      </c>
      <c r="F48" s="454">
        <v>0.99</v>
      </c>
      <c r="G48" s="423"/>
      <c r="H48" s="44">
        <v>0.99</v>
      </c>
      <c r="I48" s="43">
        <f t="shared" si="0"/>
        <v>1</v>
      </c>
      <c r="J48" s="55" t="s">
        <v>101</v>
      </c>
      <c r="K48" s="34">
        <v>0.99</v>
      </c>
      <c r="L48" s="32">
        <f t="shared" si="8"/>
        <v>1</v>
      </c>
      <c r="M48" s="76" t="s">
        <v>101</v>
      </c>
      <c r="N48" s="104">
        <v>0.98360000000000003</v>
      </c>
      <c r="O48" s="99">
        <f t="shared" si="2"/>
        <v>0.9935353535353536</v>
      </c>
      <c r="P48" s="106" t="s">
        <v>101</v>
      </c>
      <c r="Q48" s="128">
        <v>0.98540000000000005</v>
      </c>
      <c r="R48" s="120">
        <f t="shared" si="5"/>
        <v>0.99535353535353543</v>
      </c>
      <c r="S48" s="127" t="s">
        <v>101</v>
      </c>
      <c r="T48" s="144">
        <v>0.98770000000000002</v>
      </c>
      <c r="U48" s="137">
        <f t="shared" si="4"/>
        <v>0.99767676767676772</v>
      </c>
      <c r="V48" s="146" t="s">
        <v>101</v>
      </c>
      <c r="W48" s="230">
        <v>1</v>
      </c>
      <c r="X48" s="208">
        <f t="shared" si="9"/>
        <v>1.0101010101010102</v>
      </c>
      <c r="Y48" s="348" t="s">
        <v>101</v>
      </c>
      <c r="Z48" s="161"/>
      <c r="AA48" s="163"/>
    </row>
    <row r="49" spans="1:27" ht="302.25" customHeight="1">
      <c r="A49" s="448"/>
      <c r="B49" s="443"/>
      <c r="C49" s="444"/>
      <c r="D49" s="19" t="s">
        <v>247</v>
      </c>
      <c r="E49" s="29" t="s">
        <v>9</v>
      </c>
      <c r="F49" s="461">
        <v>24</v>
      </c>
      <c r="G49" s="462"/>
      <c r="H49" s="44"/>
      <c r="I49" s="43"/>
      <c r="J49" s="55"/>
      <c r="K49" s="34"/>
      <c r="L49" s="32"/>
      <c r="M49" s="76"/>
      <c r="N49" s="104"/>
      <c r="O49" s="99"/>
      <c r="P49" s="106"/>
      <c r="Q49" s="128"/>
      <c r="R49" s="120"/>
      <c r="S49" s="127"/>
      <c r="T49" s="144"/>
      <c r="U49" s="137"/>
      <c r="V49" s="146"/>
      <c r="W49" s="228">
        <v>23</v>
      </c>
      <c r="X49" s="208">
        <f t="shared" si="9"/>
        <v>0.95833333333333337</v>
      </c>
      <c r="Y49" s="336" t="s">
        <v>299</v>
      </c>
      <c r="Z49" s="161"/>
      <c r="AA49" s="163"/>
    </row>
    <row r="50" spans="1:27" ht="64.5" customHeight="1">
      <c r="A50" s="448"/>
      <c r="B50" s="443"/>
      <c r="C50" s="444"/>
      <c r="D50" s="306" t="s">
        <v>30</v>
      </c>
      <c r="E50" s="307" t="s">
        <v>10</v>
      </c>
      <c r="F50" s="455">
        <v>33</v>
      </c>
      <c r="G50" s="456"/>
      <c r="H50" s="244">
        <v>33</v>
      </c>
      <c r="I50" s="259">
        <f t="shared" si="0"/>
        <v>1</v>
      </c>
      <c r="J50" s="251" t="s">
        <v>102</v>
      </c>
      <c r="K50" s="244">
        <v>33</v>
      </c>
      <c r="L50" s="259">
        <f t="shared" si="8"/>
        <v>1</v>
      </c>
      <c r="M50" s="325" t="s">
        <v>102</v>
      </c>
      <c r="N50" s="250">
        <v>33</v>
      </c>
      <c r="O50" s="259">
        <f t="shared" si="2"/>
        <v>1</v>
      </c>
      <c r="P50" s="251" t="s">
        <v>102</v>
      </c>
      <c r="Q50" s="244">
        <v>33</v>
      </c>
      <c r="R50" s="252">
        <f t="shared" si="5"/>
        <v>1</v>
      </c>
      <c r="S50" s="292" t="s">
        <v>102</v>
      </c>
      <c r="T50" s="253">
        <v>33</v>
      </c>
      <c r="U50" s="254">
        <f t="shared" si="4"/>
        <v>1</v>
      </c>
      <c r="V50" s="326" t="s">
        <v>102</v>
      </c>
      <c r="W50" s="310">
        <v>33</v>
      </c>
      <c r="X50" s="305">
        <f t="shared" si="9"/>
        <v>1</v>
      </c>
      <c r="Y50" s="349" t="s">
        <v>321</v>
      </c>
      <c r="Z50" s="161"/>
      <c r="AA50" s="162"/>
    </row>
    <row r="51" spans="1:27" ht="75.75" customHeight="1">
      <c r="A51" s="448"/>
      <c r="B51" s="443"/>
      <c r="C51" s="444"/>
      <c r="D51" s="19" t="s">
        <v>31</v>
      </c>
      <c r="E51" s="29" t="s">
        <v>17</v>
      </c>
      <c r="F51" s="424">
        <v>14</v>
      </c>
      <c r="G51" s="425"/>
      <c r="H51" s="42">
        <v>0</v>
      </c>
      <c r="I51" s="43">
        <f t="shared" si="0"/>
        <v>0</v>
      </c>
      <c r="J51" s="51" t="s">
        <v>110</v>
      </c>
      <c r="K51" s="31">
        <v>0</v>
      </c>
      <c r="L51" s="32">
        <f t="shared" si="8"/>
        <v>0</v>
      </c>
      <c r="M51" s="82" t="s">
        <v>137</v>
      </c>
      <c r="N51" s="91">
        <v>0</v>
      </c>
      <c r="O51" s="92">
        <f t="shared" si="2"/>
        <v>0</v>
      </c>
      <c r="P51" s="111" t="s">
        <v>168</v>
      </c>
      <c r="Q51" s="121">
        <v>0</v>
      </c>
      <c r="R51" s="120">
        <f t="shared" si="5"/>
        <v>0</v>
      </c>
      <c r="S51" s="127" t="s">
        <v>188</v>
      </c>
      <c r="T51" s="136">
        <v>14</v>
      </c>
      <c r="U51" s="137">
        <f t="shared" si="4"/>
        <v>1</v>
      </c>
      <c r="V51" s="146" t="s">
        <v>235</v>
      </c>
      <c r="W51" s="228">
        <v>14</v>
      </c>
      <c r="X51" s="208">
        <f t="shared" si="9"/>
        <v>1</v>
      </c>
      <c r="Y51" s="347" t="s">
        <v>300</v>
      </c>
      <c r="Z51" s="161"/>
      <c r="AA51" s="162"/>
    </row>
    <row r="52" spans="1:27" ht="180.75" customHeight="1">
      <c r="A52" s="448"/>
      <c r="B52" s="443"/>
      <c r="C52" s="444"/>
      <c r="D52" s="306" t="s">
        <v>28</v>
      </c>
      <c r="E52" s="307" t="s">
        <v>17</v>
      </c>
      <c r="F52" s="459">
        <v>10</v>
      </c>
      <c r="G52" s="460"/>
      <c r="H52" s="244">
        <v>2</v>
      </c>
      <c r="I52" s="259">
        <f t="shared" si="0"/>
        <v>0.2</v>
      </c>
      <c r="J52" s="292" t="s">
        <v>103</v>
      </c>
      <c r="K52" s="244">
        <v>4</v>
      </c>
      <c r="L52" s="259">
        <f t="shared" si="8"/>
        <v>0.4</v>
      </c>
      <c r="M52" s="308" t="s">
        <v>138</v>
      </c>
      <c r="N52" s="250">
        <v>4</v>
      </c>
      <c r="O52" s="259">
        <f t="shared" si="2"/>
        <v>0.4</v>
      </c>
      <c r="P52" s="292" t="s">
        <v>138</v>
      </c>
      <c r="Q52" s="244">
        <v>7</v>
      </c>
      <c r="R52" s="252">
        <f t="shared" si="5"/>
        <v>0.7</v>
      </c>
      <c r="S52" s="292" t="s">
        <v>189</v>
      </c>
      <c r="T52" s="253">
        <v>7</v>
      </c>
      <c r="U52" s="254">
        <f t="shared" si="4"/>
        <v>0.7</v>
      </c>
      <c r="V52" s="309" t="s">
        <v>236</v>
      </c>
      <c r="W52" s="310">
        <v>8</v>
      </c>
      <c r="X52" s="305">
        <f>W52/F52</f>
        <v>0.8</v>
      </c>
      <c r="Y52" s="350" t="s">
        <v>314</v>
      </c>
      <c r="Z52" s="161"/>
      <c r="AA52" s="169"/>
    </row>
    <row r="53" spans="1:27" ht="102.75" customHeight="1">
      <c r="A53" s="448"/>
      <c r="B53" s="443"/>
      <c r="C53" s="444"/>
      <c r="D53" s="306" t="s">
        <v>246</v>
      </c>
      <c r="E53" s="307" t="s">
        <v>9</v>
      </c>
      <c r="F53" s="463">
        <v>218</v>
      </c>
      <c r="G53" s="464"/>
      <c r="H53" s="244"/>
      <c r="I53" s="259"/>
      <c r="J53" s="292"/>
      <c r="K53" s="244"/>
      <c r="L53" s="259"/>
      <c r="M53" s="308"/>
      <c r="N53" s="250"/>
      <c r="O53" s="259"/>
      <c r="P53" s="292"/>
      <c r="Q53" s="244"/>
      <c r="R53" s="252"/>
      <c r="S53" s="292"/>
      <c r="T53" s="253"/>
      <c r="U53" s="254"/>
      <c r="V53" s="327"/>
      <c r="W53" s="310">
        <v>35</v>
      </c>
      <c r="X53" s="305">
        <f>W53/F53</f>
        <v>0.16055045871559634</v>
      </c>
      <c r="Y53" s="350" t="s">
        <v>315</v>
      </c>
      <c r="Z53" s="161"/>
      <c r="AA53" s="169"/>
    </row>
    <row r="54" spans="1:27" ht="48" customHeight="1">
      <c r="A54" s="448"/>
      <c r="B54" s="443"/>
      <c r="C54" s="444"/>
      <c r="D54" s="19" t="s">
        <v>76</v>
      </c>
      <c r="E54" s="29" t="s">
        <v>17</v>
      </c>
      <c r="F54" s="422">
        <v>40</v>
      </c>
      <c r="G54" s="423"/>
      <c r="H54" s="42">
        <v>0</v>
      </c>
      <c r="I54" s="43">
        <f t="shared" si="0"/>
        <v>0</v>
      </c>
      <c r="J54" s="51" t="s">
        <v>111</v>
      </c>
      <c r="K54" s="31">
        <v>0</v>
      </c>
      <c r="L54" s="32">
        <f t="shared" si="8"/>
        <v>0</v>
      </c>
      <c r="M54" s="80" t="s">
        <v>139</v>
      </c>
      <c r="N54" s="91">
        <v>0</v>
      </c>
      <c r="O54" s="92">
        <f t="shared" si="2"/>
        <v>0</v>
      </c>
      <c r="P54" s="108"/>
      <c r="Q54" s="121">
        <v>0</v>
      </c>
      <c r="R54" s="120">
        <f t="shared" si="5"/>
        <v>0</v>
      </c>
      <c r="S54" s="131" t="s">
        <v>190</v>
      </c>
      <c r="T54" s="136">
        <v>43</v>
      </c>
      <c r="U54" s="137">
        <f t="shared" si="4"/>
        <v>1.075</v>
      </c>
      <c r="V54" s="146" t="s">
        <v>237</v>
      </c>
      <c r="W54" s="228">
        <v>50</v>
      </c>
      <c r="X54" s="208">
        <f>+W54/F54</f>
        <v>1.25</v>
      </c>
      <c r="Y54" s="351" t="s">
        <v>325</v>
      </c>
      <c r="Z54" s="161"/>
      <c r="AA54" s="162"/>
    </row>
    <row r="55" spans="1:27" ht="48" customHeight="1">
      <c r="A55" s="448"/>
      <c r="B55" s="443"/>
      <c r="C55" s="444"/>
      <c r="D55" s="196" t="s">
        <v>253</v>
      </c>
      <c r="E55" s="197" t="s">
        <v>10</v>
      </c>
      <c r="F55" s="467">
        <v>272</v>
      </c>
      <c r="G55" s="466"/>
      <c r="H55" s="183"/>
      <c r="I55" s="184"/>
      <c r="J55" s="198"/>
      <c r="K55" s="199"/>
      <c r="L55" s="200"/>
      <c r="M55" s="201"/>
      <c r="N55" s="97"/>
      <c r="O55" s="98"/>
      <c r="P55" s="114"/>
      <c r="Q55" s="121"/>
      <c r="R55" s="120"/>
      <c r="S55" s="131"/>
      <c r="T55" s="142"/>
      <c r="U55" s="137"/>
      <c r="V55" s="202"/>
      <c r="W55" s="228">
        <v>296</v>
      </c>
      <c r="X55" s="208">
        <f>+W55/F55</f>
        <v>1.088235294117647</v>
      </c>
      <c r="Y55" s="351" t="s">
        <v>301</v>
      </c>
      <c r="Z55" s="161"/>
      <c r="AA55" s="162"/>
    </row>
    <row r="56" spans="1:27" ht="68.25" customHeight="1">
      <c r="A56" s="448"/>
      <c r="B56" s="443"/>
      <c r="C56" s="444"/>
      <c r="D56" s="294" t="s">
        <v>254</v>
      </c>
      <c r="E56" s="295" t="s">
        <v>10</v>
      </c>
      <c r="F56" s="463">
        <v>29</v>
      </c>
      <c r="G56" s="464"/>
      <c r="H56" s="296"/>
      <c r="I56" s="297"/>
      <c r="J56" s="298"/>
      <c r="K56" s="296"/>
      <c r="L56" s="297"/>
      <c r="M56" s="299"/>
      <c r="N56" s="300"/>
      <c r="O56" s="301"/>
      <c r="P56" s="302"/>
      <c r="Q56" s="244"/>
      <c r="R56" s="252"/>
      <c r="S56" s="258"/>
      <c r="T56" s="303"/>
      <c r="U56" s="254"/>
      <c r="V56" s="304"/>
      <c r="W56" s="228">
        <v>0</v>
      </c>
      <c r="X56" s="305">
        <f>+W56/F56</f>
        <v>0</v>
      </c>
      <c r="Y56" s="350" t="s">
        <v>335</v>
      </c>
      <c r="Z56" s="161"/>
      <c r="AA56" s="162"/>
    </row>
    <row r="57" spans="1:27" ht="98.25" customHeight="1" thickBot="1">
      <c r="A57" s="449"/>
      <c r="B57" s="436"/>
      <c r="C57" s="439"/>
      <c r="D57" s="22" t="s">
        <v>77</v>
      </c>
      <c r="E57" s="30" t="s">
        <v>17</v>
      </c>
      <c r="F57" s="457">
        <v>8</v>
      </c>
      <c r="G57" s="458"/>
      <c r="H57" s="60">
        <v>0</v>
      </c>
      <c r="I57" s="61">
        <f t="shared" si="0"/>
        <v>0</v>
      </c>
      <c r="J57" s="62"/>
      <c r="K57" s="72">
        <v>0</v>
      </c>
      <c r="L57" s="73">
        <f t="shared" si="8"/>
        <v>0</v>
      </c>
      <c r="M57" s="83"/>
      <c r="N57" s="97">
        <v>0</v>
      </c>
      <c r="O57" s="98">
        <f t="shared" si="2"/>
        <v>0</v>
      </c>
      <c r="P57" s="114"/>
      <c r="Q57" s="121">
        <v>0</v>
      </c>
      <c r="R57" s="120">
        <f t="shared" si="5"/>
        <v>0</v>
      </c>
      <c r="S57" s="130"/>
      <c r="T57" s="142">
        <v>5</v>
      </c>
      <c r="U57" s="137">
        <f t="shared" si="4"/>
        <v>0.625</v>
      </c>
      <c r="V57" s="154" t="s">
        <v>238</v>
      </c>
      <c r="W57" s="222">
        <v>8</v>
      </c>
      <c r="X57" s="208">
        <f t="shared" ref="X57" si="10">+W57/F57</f>
        <v>1</v>
      </c>
      <c r="Y57" s="336" t="s">
        <v>302</v>
      </c>
      <c r="Z57" s="161"/>
      <c r="AA57" s="169"/>
    </row>
    <row r="58" spans="1:27" ht="57.75" customHeight="1" thickBot="1">
      <c r="A58" s="468"/>
      <c r="B58" s="434" t="s">
        <v>51</v>
      </c>
      <c r="C58" s="437" t="s">
        <v>32</v>
      </c>
      <c r="D58" s="3" t="s">
        <v>33</v>
      </c>
      <c r="E58" s="159" t="s">
        <v>9</v>
      </c>
      <c r="F58" s="477">
        <v>1</v>
      </c>
      <c r="G58" s="478"/>
      <c r="H58" s="45"/>
      <c r="I58" s="67"/>
      <c r="J58" s="63"/>
      <c r="K58" s="89"/>
      <c r="L58" s="75"/>
      <c r="M58" s="86"/>
      <c r="N58" s="95">
        <v>1</v>
      </c>
      <c r="O58" s="105">
        <f t="shared" si="2"/>
        <v>1</v>
      </c>
      <c r="P58" s="115" t="s">
        <v>163</v>
      </c>
      <c r="Q58" s="121">
        <v>1</v>
      </c>
      <c r="R58" s="120">
        <f t="shared" si="5"/>
        <v>1</v>
      </c>
      <c r="S58" s="127" t="s">
        <v>163</v>
      </c>
      <c r="T58" s="143">
        <v>1</v>
      </c>
      <c r="U58" s="137">
        <f t="shared" si="4"/>
        <v>1</v>
      </c>
      <c r="V58" s="155" t="s">
        <v>163</v>
      </c>
      <c r="W58" s="217">
        <v>1</v>
      </c>
      <c r="X58" s="218">
        <f>+W58/F58</f>
        <v>1</v>
      </c>
      <c r="Y58" s="352" t="s">
        <v>282</v>
      </c>
      <c r="Z58" s="161"/>
      <c r="AA58" s="162"/>
    </row>
    <row r="59" spans="1:27" ht="55.5" customHeight="1">
      <c r="A59" s="469"/>
      <c r="B59" s="435"/>
      <c r="C59" s="438"/>
      <c r="D59" s="177" t="s">
        <v>34</v>
      </c>
      <c r="E59" s="178" t="s">
        <v>9</v>
      </c>
      <c r="F59" s="479">
        <v>4</v>
      </c>
      <c r="G59" s="480"/>
      <c r="H59" s="244"/>
      <c r="I59" s="245"/>
      <c r="J59" s="246"/>
      <c r="K59" s="247"/>
      <c r="L59" s="248"/>
      <c r="M59" s="249"/>
      <c r="N59" s="250">
        <v>0</v>
      </c>
      <c r="O59" s="245">
        <f t="shared" si="2"/>
        <v>0</v>
      </c>
      <c r="P59" s="251" t="s">
        <v>164</v>
      </c>
      <c r="Q59" s="244">
        <v>1</v>
      </c>
      <c r="R59" s="252">
        <f t="shared" si="5"/>
        <v>0.25</v>
      </c>
      <c r="S59" s="246"/>
      <c r="T59" s="253"/>
      <c r="U59" s="254">
        <f t="shared" si="4"/>
        <v>0</v>
      </c>
      <c r="V59" s="255"/>
      <c r="W59" s="253">
        <v>4</v>
      </c>
      <c r="X59" s="256">
        <f>+W59/F59</f>
        <v>1</v>
      </c>
      <c r="Y59" s="350" t="s">
        <v>303</v>
      </c>
      <c r="Z59" s="161"/>
      <c r="AA59" s="163"/>
    </row>
    <row r="60" spans="1:27" ht="61.5" customHeight="1">
      <c r="A60" s="469"/>
      <c r="B60" s="435"/>
      <c r="C60" s="438"/>
      <c r="D60" s="177" t="s">
        <v>199</v>
      </c>
      <c r="E60" s="178" t="s">
        <v>9</v>
      </c>
      <c r="F60" s="479">
        <v>10</v>
      </c>
      <c r="G60" s="480"/>
      <c r="H60" s="244"/>
      <c r="I60" s="245"/>
      <c r="J60" s="246"/>
      <c r="K60" s="247"/>
      <c r="L60" s="248"/>
      <c r="M60" s="249"/>
      <c r="N60" s="250"/>
      <c r="O60" s="245">
        <f t="shared" si="2"/>
        <v>0</v>
      </c>
      <c r="P60" s="246"/>
      <c r="Q60" s="244">
        <v>2</v>
      </c>
      <c r="R60" s="252">
        <f t="shared" si="5"/>
        <v>0.2</v>
      </c>
      <c r="S60" s="258" t="s">
        <v>202</v>
      </c>
      <c r="T60" s="253">
        <v>4</v>
      </c>
      <c r="U60" s="254">
        <f t="shared" si="4"/>
        <v>0.4</v>
      </c>
      <c r="V60" s="255"/>
      <c r="W60" s="253">
        <v>9</v>
      </c>
      <c r="X60" s="257">
        <f>+W60/F60</f>
        <v>0.9</v>
      </c>
      <c r="Y60" s="350" t="s">
        <v>317</v>
      </c>
      <c r="Z60" s="161"/>
      <c r="AA60" s="163"/>
    </row>
    <row r="61" spans="1:27" ht="34.5" customHeight="1">
      <c r="A61" s="469"/>
      <c r="B61" s="435"/>
      <c r="C61" s="438"/>
      <c r="D61" s="177" t="s">
        <v>35</v>
      </c>
      <c r="E61" s="178" t="s">
        <v>9</v>
      </c>
      <c r="F61" s="479">
        <v>4</v>
      </c>
      <c r="G61" s="480"/>
      <c r="H61" s="244"/>
      <c r="I61" s="245"/>
      <c r="J61" s="246"/>
      <c r="K61" s="247"/>
      <c r="L61" s="248"/>
      <c r="M61" s="249"/>
      <c r="N61" s="250"/>
      <c r="O61" s="245">
        <f t="shared" si="2"/>
        <v>0</v>
      </c>
      <c r="P61" s="246"/>
      <c r="Q61" s="244">
        <v>2</v>
      </c>
      <c r="R61" s="252">
        <f t="shared" si="5"/>
        <v>0.5</v>
      </c>
      <c r="S61" s="246"/>
      <c r="T61" s="253">
        <v>2</v>
      </c>
      <c r="U61" s="254">
        <f t="shared" si="4"/>
        <v>0.5</v>
      </c>
      <c r="V61" s="255"/>
      <c r="W61" s="253">
        <v>3</v>
      </c>
      <c r="X61" s="257">
        <f>W61/F61</f>
        <v>0.75</v>
      </c>
      <c r="Y61" s="353" t="s">
        <v>319</v>
      </c>
      <c r="Z61" s="161"/>
      <c r="AA61" s="163"/>
    </row>
    <row r="62" spans="1:27" ht="43.5" customHeight="1">
      <c r="A62" s="469"/>
      <c r="B62" s="435"/>
      <c r="C62" s="438"/>
      <c r="D62" s="177" t="s">
        <v>248</v>
      </c>
      <c r="E62" s="178" t="s">
        <v>10</v>
      </c>
      <c r="F62" s="481">
        <v>1</v>
      </c>
      <c r="G62" s="482"/>
      <c r="H62" s="244"/>
      <c r="I62" s="245"/>
      <c r="J62" s="246"/>
      <c r="K62" s="247"/>
      <c r="L62" s="248"/>
      <c r="M62" s="249"/>
      <c r="N62" s="250"/>
      <c r="O62" s="245">
        <f t="shared" si="2"/>
        <v>0</v>
      </c>
      <c r="P62" s="246"/>
      <c r="Q62" s="244">
        <v>0</v>
      </c>
      <c r="R62" s="252">
        <f t="shared" si="5"/>
        <v>0</v>
      </c>
      <c r="S62" s="246"/>
      <c r="T62" s="253">
        <v>0</v>
      </c>
      <c r="U62" s="254">
        <f t="shared" si="4"/>
        <v>0</v>
      </c>
      <c r="V62" s="255"/>
      <c r="W62" s="253">
        <v>1</v>
      </c>
      <c r="X62" s="293">
        <f>+W62/F62</f>
        <v>1</v>
      </c>
      <c r="Y62" s="349" t="s">
        <v>318</v>
      </c>
      <c r="Z62" s="161"/>
      <c r="AA62" s="173"/>
    </row>
    <row r="63" spans="1:27" ht="49.5" customHeight="1">
      <c r="A63" s="469"/>
      <c r="B63" s="435"/>
      <c r="C63" s="438"/>
      <c r="D63" s="4" t="s">
        <v>200</v>
      </c>
      <c r="E63" s="2" t="s">
        <v>10</v>
      </c>
      <c r="F63" s="481">
        <v>4312</v>
      </c>
      <c r="G63" s="482"/>
      <c r="H63" s="313"/>
      <c r="I63" s="314"/>
      <c r="J63" s="315"/>
      <c r="K63" s="318"/>
      <c r="L63" s="316"/>
      <c r="M63" s="322"/>
      <c r="N63" s="317"/>
      <c r="O63" s="314">
        <f t="shared" si="2"/>
        <v>0</v>
      </c>
      <c r="P63" s="315"/>
      <c r="Q63" s="323">
        <v>0.93</v>
      </c>
      <c r="R63" s="319">
        <f t="shared" si="5"/>
        <v>2.1567717996289425E-4</v>
      </c>
      <c r="S63" s="315"/>
      <c r="T63" s="324">
        <v>0.92</v>
      </c>
      <c r="U63" s="320">
        <f t="shared" si="4"/>
        <v>2.1335807050092766E-4</v>
      </c>
      <c r="V63" s="321"/>
      <c r="W63" s="220">
        <v>2434</v>
      </c>
      <c r="X63" s="221">
        <f>W63/F63</f>
        <v>0.5644712430426716</v>
      </c>
      <c r="Y63" s="354" t="s">
        <v>320</v>
      </c>
      <c r="Z63" s="161"/>
      <c r="AA63" s="173"/>
    </row>
    <row r="64" spans="1:27" ht="49.5" customHeight="1">
      <c r="A64" s="469"/>
      <c r="B64" s="435"/>
      <c r="C64" s="438"/>
      <c r="D64" s="4" t="s">
        <v>284</v>
      </c>
      <c r="E64" s="2" t="s">
        <v>9</v>
      </c>
      <c r="F64" s="407">
        <v>1</v>
      </c>
      <c r="G64" s="408"/>
      <c r="H64" s="42"/>
      <c r="I64" s="68"/>
      <c r="J64" s="53"/>
      <c r="K64" s="37"/>
      <c r="L64" s="38"/>
      <c r="M64" s="77"/>
      <c r="N64" s="91"/>
      <c r="O64" s="92">
        <f t="shared" si="2"/>
        <v>0</v>
      </c>
      <c r="P64" s="108"/>
      <c r="Q64" s="121">
        <v>1</v>
      </c>
      <c r="R64" s="120">
        <f t="shared" si="5"/>
        <v>1</v>
      </c>
      <c r="S64" s="131" t="s">
        <v>205</v>
      </c>
      <c r="T64" s="136"/>
      <c r="U64" s="137">
        <f t="shared" si="4"/>
        <v>0</v>
      </c>
      <c r="V64" s="156"/>
      <c r="W64" s="220">
        <v>1</v>
      </c>
      <c r="X64" s="221">
        <f>+W64/F64</f>
        <v>1</v>
      </c>
      <c r="Y64" s="347" t="s">
        <v>283</v>
      </c>
      <c r="Z64" s="161"/>
      <c r="AA64" s="163"/>
    </row>
    <row r="65" spans="1:27" ht="96" customHeight="1">
      <c r="A65" s="469"/>
      <c r="B65" s="435"/>
      <c r="C65" s="438"/>
      <c r="D65" s="177" t="s">
        <v>285</v>
      </c>
      <c r="E65" s="178" t="s">
        <v>9</v>
      </c>
      <c r="F65" s="489">
        <v>3</v>
      </c>
      <c r="G65" s="490"/>
      <c r="H65" s="244"/>
      <c r="I65" s="245"/>
      <c r="J65" s="246"/>
      <c r="K65" s="247"/>
      <c r="L65" s="248"/>
      <c r="M65" s="249"/>
      <c r="N65" s="250"/>
      <c r="O65" s="245">
        <f t="shared" si="2"/>
        <v>0</v>
      </c>
      <c r="P65" s="246"/>
      <c r="Q65" s="244">
        <v>3</v>
      </c>
      <c r="R65" s="252">
        <f t="shared" si="5"/>
        <v>1</v>
      </c>
      <c r="S65" s="246"/>
      <c r="T65" s="253"/>
      <c r="U65" s="254">
        <f t="shared" si="4"/>
        <v>0</v>
      </c>
      <c r="V65" s="255"/>
      <c r="W65" s="253">
        <v>3</v>
      </c>
      <c r="X65" s="257">
        <f>W65/F65</f>
        <v>1</v>
      </c>
      <c r="Y65" s="350" t="s">
        <v>304</v>
      </c>
      <c r="Z65" s="161"/>
      <c r="AA65" s="169"/>
    </row>
    <row r="66" spans="1:27" ht="57" customHeight="1">
      <c r="A66" s="469"/>
      <c r="B66" s="435"/>
      <c r="C66" s="438"/>
      <c r="D66" s="177" t="s">
        <v>36</v>
      </c>
      <c r="E66" s="178" t="s">
        <v>9</v>
      </c>
      <c r="F66" s="479">
        <v>1</v>
      </c>
      <c r="G66" s="480"/>
      <c r="H66" s="244">
        <v>0</v>
      </c>
      <c r="I66" s="245">
        <f>+H66/F66</f>
        <v>0</v>
      </c>
      <c r="J66" s="258" t="s">
        <v>106</v>
      </c>
      <c r="K66" s="247"/>
      <c r="L66" s="248"/>
      <c r="M66" s="249"/>
      <c r="N66" s="250">
        <v>1</v>
      </c>
      <c r="O66" s="259">
        <f t="shared" si="2"/>
        <v>1</v>
      </c>
      <c r="P66" s="260" t="s">
        <v>165</v>
      </c>
      <c r="Q66" s="244">
        <v>1</v>
      </c>
      <c r="R66" s="252">
        <f t="shared" si="5"/>
        <v>1</v>
      </c>
      <c r="S66" s="258" t="s">
        <v>198</v>
      </c>
      <c r="T66" s="253">
        <v>1</v>
      </c>
      <c r="U66" s="254">
        <f t="shared" si="4"/>
        <v>1</v>
      </c>
      <c r="V66" s="261" t="s">
        <v>198</v>
      </c>
      <c r="W66" s="253">
        <v>1</v>
      </c>
      <c r="X66" s="257">
        <f>W66/F66</f>
        <v>1</v>
      </c>
      <c r="Y66" s="355" t="s">
        <v>287</v>
      </c>
      <c r="Z66" s="161"/>
      <c r="AA66" s="163"/>
    </row>
    <row r="67" spans="1:27" ht="52.5" customHeight="1" thickBot="1">
      <c r="A67" s="469"/>
      <c r="B67" s="435"/>
      <c r="C67" s="438"/>
      <c r="D67" s="4" t="s">
        <v>286</v>
      </c>
      <c r="E67" s="2" t="s">
        <v>9</v>
      </c>
      <c r="F67" s="389">
        <v>1</v>
      </c>
      <c r="G67" s="390"/>
      <c r="H67" s="60"/>
      <c r="I67" s="69"/>
      <c r="J67" s="62"/>
      <c r="K67" s="39"/>
      <c r="L67" s="40"/>
      <c r="M67" s="83"/>
      <c r="N67" s="97">
        <v>1</v>
      </c>
      <c r="O67" s="99">
        <f t="shared" si="2"/>
        <v>1</v>
      </c>
      <c r="P67" s="116" t="s">
        <v>165</v>
      </c>
      <c r="Q67" s="121">
        <v>1</v>
      </c>
      <c r="R67" s="120">
        <f t="shared" si="5"/>
        <v>1</v>
      </c>
      <c r="S67" s="131" t="s">
        <v>197</v>
      </c>
      <c r="T67" s="136">
        <v>1</v>
      </c>
      <c r="U67" s="137">
        <f t="shared" si="4"/>
        <v>1</v>
      </c>
      <c r="V67" s="157" t="s">
        <v>197</v>
      </c>
      <c r="W67" s="226">
        <v>1</v>
      </c>
      <c r="X67" s="223">
        <f t="shared" ref="X67:X73" si="11">+W67/F67</f>
        <v>1</v>
      </c>
      <c r="Y67" s="355" t="s">
        <v>287</v>
      </c>
      <c r="Z67" s="161"/>
      <c r="AA67" s="162"/>
    </row>
    <row r="68" spans="1:27" ht="49.5" customHeight="1">
      <c r="A68" s="469"/>
      <c r="B68" s="435"/>
      <c r="C68" s="471" t="s">
        <v>37</v>
      </c>
      <c r="D68" s="287" t="s">
        <v>38</v>
      </c>
      <c r="E68" s="288" t="s">
        <v>9</v>
      </c>
      <c r="F68" s="503">
        <v>1</v>
      </c>
      <c r="G68" s="504"/>
      <c r="H68" s="274"/>
      <c r="I68" s="275"/>
      <c r="J68" s="276"/>
      <c r="K68" s="289"/>
      <c r="L68" s="289"/>
      <c r="M68" s="289"/>
      <c r="N68" s="277"/>
      <c r="O68" s="259">
        <f t="shared" si="2"/>
        <v>0</v>
      </c>
      <c r="P68" s="276"/>
      <c r="Q68" s="244">
        <v>1</v>
      </c>
      <c r="R68" s="252">
        <f t="shared" si="5"/>
        <v>1</v>
      </c>
      <c r="S68" s="258" t="s">
        <v>203</v>
      </c>
      <c r="T68" s="253">
        <v>1</v>
      </c>
      <c r="U68" s="254">
        <f t="shared" si="4"/>
        <v>1</v>
      </c>
      <c r="V68" s="255"/>
      <c r="W68" s="290">
        <v>1</v>
      </c>
      <c r="X68" s="523">
        <f t="shared" si="11"/>
        <v>1</v>
      </c>
      <c r="Y68" s="356" t="s">
        <v>311</v>
      </c>
      <c r="Z68" s="161"/>
      <c r="AA68" s="163"/>
    </row>
    <row r="69" spans="1:27" ht="51" customHeight="1" thickBot="1">
      <c r="A69" s="469"/>
      <c r="B69" s="435"/>
      <c r="C69" s="472"/>
      <c r="D69" s="291" t="s">
        <v>288</v>
      </c>
      <c r="E69" s="178" t="s">
        <v>10</v>
      </c>
      <c r="F69" s="481">
        <v>2</v>
      </c>
      <c r="G69" s="482"/>
      <c r="H69" s="244"/>
      <c r="I69" s="245"/>
      <c r="J69" s="246"/>
      <c r="K69" s="248"/>
      <c r="L69" s="248"/>
      <c r="M69" s="248"/>
      <c r="N69" s="250"/>
      <c r="O69" s="259">
        <f t="shared" si="2"/>
        <v>0</v>
      </c>
      <c r="P69" s="246"/>
      <c r="Q69" s="244">
        <v>20</v>
      </c>
      <c r="R69" s="252">
        <f t="shared" si="5"/>
        <v>10</v>
      </c>
      <c r="S69" s="292" t="s">
        <v>191</v>
      </c>
      <c r="T69" s="253">
        <v>32</v>
      </c>
      <c r="U69" s="254">
        <f t="shared" si="4"/>
        <v>16</v>
      </c>
      <c r="V69" s="255"/>
      <c r="W69" s="253">
        <v>1</v>
      </c>
      <c r="X69" s="257">
        <f t="shared" si="11"/>
        <v>0.5</v>
      </c>
      <c r="Y69" s="349" t="s">
        <v>313</v>
      </c>
      <c r="Z69" s="161"/>
      <c r="AA69" s="163"/>
    </row>
    <row r="70" spans="1:27" ht="34.5" customHeight="1">
      <c r="A70" s="469"/>
      <c r="B70" s="435"/>
      <c r="C70" s="472"/>
      <c r="D70" s="291" t="s">
        <v>52</v>
      </c>
      <c r="E70" s="178" t="s">
        <v>9</v>
      </c>
      <c r="F70" s="479">
        <v>1</v>
      </c>
      <c r="G70" s="480"/>
      <c r="H70" s="244"/>
      <c r="I70" s="245"/>
      <c r="J70" s="246"/>
      <c r="K70" s="248"/>
      <c r="L70" s="248"/>
      <c r="M70" s="248"/>
      <c r="N70" s="250"/>
      <c r="O70" s="259">
        <f t="shared" si="2"/>
        <v>0</v>
      </c>
      <c r="P70" s="246"/>
      <c r="Q70" s="244">
        <v>1</v>
      </c>
      <c r="R70" s="252">
        <f t="shared" si="5"/>
        <v>1</v>
      </c>
      <c r="S70" s="292" t="s">
        <v>192</v>
      </c>
      <c r="T70" s="253">
        <v>1</v>
      </c>
      <c r="U70" s="254">
        <f t="shared" si="4"/>
        <v>1</v>
      </c>
      <c r="V70" s="255"/>
      <c r="W70" s="253">
        <v>1</v>
      </c>
      <c r="X70" s="524">
        <f t="shared" si="11"/>
        <v>1</v>
      </c>
      <c r="Y70" s="356" t="s">
        <v>311</v>
      </c>
      <c r="Z70" s="161"/>
      <c r="AA70" s="163"/>
    </row>
    <row r="71" spans="1:27" ht="37.5" customHeight="1">
      <c r="A71" s="469"/>
      <c r="B71" s="435"/>
      <c r="C71" s="472"/>
      <c r="D71" s="291" t="s">
        <v>249</v>
      </c>
      <c r="E71" s="178" t="s">
        <v>11</v>
      </c>
      <c r="F71" s="495">
        <v>1</v>
      </c>
      <c r="G71" s="496"/>
      <c r="H71" s="244"/>
      <c r="I71" s="245"/>
      <c r="J71" s="246"/>
      <c r="K71" s="248"/>
      <c r="L71" s="248"/>
      <c r="M71" s="248"/>
      <c r="N71" s="250"/>
      <c r="O71" s="259">
        <f t="shared" si="2"/>
        <v>0</v>
      </c>
      <c r="P71" s="246"/>
      <c r="Q71" s="266">
        <v>0.17</v>
      </c>
      <c r="R71" s="252">
        <f t="shared" si="5"/>
        <v>0.17</v>
      </c>
      <c r="S71" s="258" t="s">
        <v>193</v>
      </c>
      <c r="T71" s="267">
        <v>0.5</v>
      </c>
      <c r="U71" s="254">
        <f t="shared" si="4"/>
        <v>0.5</v>
      </c>
      <c r="V71" s="255"/>
      <c r="W71" s="267">
        <v>1</v>
      </c>
      <c r="X71" s="257">
        <f t="shared" si="11"/>
        <v>1</v>
      </c>
      <c r="Y71" s="357" t="s">
        <v>312</v>
      </c>
      <c r="Z71" s="161"/>
      <c r="AA71" s="162"/>
    </row>
    <row r="72" spans="1:27" ht="199.5" customHeight="1">
      <c r="A72" s="469"/>
      <c r="B72" s="435"/>
      <c r="C72" s="472"/>
      <c r="D72" s="311" t="s">
        <v>291</v>
      </c>
      <c r="E72" s="178" t="s">
        <v>10</v>
      </c>
      <c r="F72" s="497">
        <v>1</v>
      </c>
      <c r="G72" s="498"/>
      <c r="H72" s="244"/>
      <c r="I72" s="245"/>
      <c r="J72" s="246"/>
      <c r="K72" s="248"/>
      <c r="L72" s="248"/>
      <c r="M72" s="248"/>
      <c r="N72" s="250">
        <v>85</v>
      </c>
      <c r="O72" s="259">
        <f t="shared" si="2"/>
        <v>85</v>
      </c>
      <c r="P72" s="251" t="s">
        <v>171</v>
      </c>
      <c r="Q72" s="266">
        <v>0.9</v>
      </c>
      <c r="R72" s="252">
        <f t="shared" si="5"/>
        <v>0.9</v>
      </c>
      <c r="S72" s="312" t="s">
        <v>194</v>
      </c>
      <c r="T72" s="267">
        <v>0.95</v>
      </c>
      <c r="U72" s="254">
        <f t="shared" si="4"/>
        <v>0.95</v>
      </c>
      <c r="V72" s="255"/>
      <c r="W72" s="253">
        <v>1</v>
      </c>
      <c r="X72" s="257">
        <f t="shared" si="11"/>
        <v>1</v>
      </c>
      <c r="Y72" s="358" t="s">
        <v>316</v>
      </c>
      <c r="Z72" s="161"/>
      <c r="AA72" s="174"/>
    </row>
    <row r="73" spans="1:27" ht="205.5" customHeight="1" thickBot="1">
      <c r="A73" s="469"/>
      <c r="B73" s="435"/>
      <c r="C73" s="473"/>
      <c r="D73" s="12" t="s">
        <v>289</v>
      </c>
      <c r="E73" s="13" t="s">
        <v>9</v>
      </c>
      <c r="F73" s="499">
        <v>10</v>
      </c>
      <c r="G73" s="500"/>
      <c r="H73" s="262"/>
      <c r="I73" s="263"/>
      <c r="J73" s="268"/>
      <c r="K73" s="269"/>
      <c r="L73" s="269"/>
      <c r="M73" s="269"/>
      <c r="N73" s="265">
        <v>0.7</v>
      </c>
      <c r="O73" s="259">
        <f t="shared" si="2"/>
        <v>6.9999999999999993E-2</v>
      </c>
      <c r="P73" s="268"/>
      <c r="Q73" s="266">
        <v>0.7</v>
      </c>
      <c r="R73" s="252">
        <f t="shared" si="5"/>
        <v>6.9999999999999993E-2</v>
      </c>
      <c r="S73" s="270" t="s">
        <v>195</v>
      </c>
      <c r="T73" s="267">
        <v>0.8</v>
      </c>
      <c r="U73" s="254">
        <f t="shared" si="4"/>
        <v>0.08</v>
      </c>
      <c r="V73" s="271" t="s">
        <v>240</v>
      </c>
      <c r="W73" s="272">
        <v>10</v>
      </c>
      <c r="X73" s="273">
        <f t="shared" si="11"/>
        <v>1</v>
      </c>
      <c r="Y73" s="359" t="s">
        <v>305</v>
      </c>
      <c r="Z73" s="161"/>
      <c r="AA73" s="174"/>
    </row>
    <row r="74" spans="1:27" ht="36">
      <c r="A74" s="469"/>
      <c r="B74" s="435"/>
      <c r="C74" s="474" t="s">
        <v>39</v>
      </c>
      <c r="D74" s="5" t="s">
        <v>40</v>
      </c>
      <c r="E74" s="8" t="s">
        <v>9</v>
      </c>
      <c r="F74" s="501">
        <v>1</v>
      </c>
      <c r="G74" s="502"/>
      <c r="H74" s="274"/>
      <c r="I74" s="275"/>
      <c r="J74" s="276"/>
      <c r="K74" s="248"/>
      <c r="L74" s="248"/>
      <c r="M74" s="248"/>
      <c r="N74" s="277">
        <v>1</v>
      </c>
      <c r="O74" s="259">
        <f t="shared" si="2"/>
        <v>1</v>
      </c>
      <c r="P74" s="278" t="s">
        <v>166</v>
      </c>
      <c r="Q74" s="244">
        <v>1</v>
      </c>
      <c r="R74" s="252">
        <f t="shared" si="5"/>
        <v>1</v>
      </c>
      <c r="S74" s="258" t="s">
        <v>166</v>
      </c>
      <c r="T74" s="253">
        <v>1</v>
      </c>
      <c r="U74" s="254">
        <f t="shared" si="4"/>
        <v>1</v>
      </c>
      <c r="V74" s="261" t="s">
        <v>166</v>
      </c>
      <c r="W74" s="279">
        <v>2</v>
      </c>
      <c r="X74" s="280">
        <f>W74/F74</f>
        <v>2</v>
      </c>
      <c r="Y74" s="360" t="s">
        <v>306</v>
      </c>
      <c r="Z74" s="161"/>
      <c r="AA74" s="163"/>
    </row>
    <row r="75" spans="1:27" ht="53.25" customHeight="1">
      <c r="A75" s="469"/>
      <c r="B75" s="435"/>
      <c r="C75" s="475"/>
      <c r="D75" s="4" t="s">
        <v>41</v>
      </c>
      <c r="E75" s="2" t="s">
        <v>9</v>
      </c>
      <c r="F75" s="389">
        <v>2</v>
      </c>
      <c r="G75" s="390"/>
      <c r="H75" s="42"/>
      <c r="I75" s="68"/>
      <c r="J75" s="53"/>
      <c r="K75" s="38"/>
      <c r="L75" s="38"/>
      <c r="M75" s="38"/>
      <c r="N75" s="91">
        <v>0</v>
      </c>
      <c r="O75" s="99">
        <f t="shared" si="2"/>
        <v>0</v>
      </c>
      <c r="P75" s="111" t="s">
        <v>167</v>
      </c>
      <c r="Q75" s="121">
        <v>0</v>
      </c>
      <c r="R75" s="120">
        <f t="shared" si="5"/>
        <v>0</v>
      </c>
      <c r="S75" s="127" t="s">
        <v>196</v>
      </c>
      <c r="T75" s="136">
        <v>2</v>
      </c>
      <c r="U75" s="137">
        <f t="shared" si="4"/>
        <v>1</v>
      </c>
      <c r="V75" s="140" t="s">
        <v>239</v>
      </c>
      <c r="W75" s="228">
        <v>2</v>
      </c>
      <c r="X75" s="208">
        <f>+W75/F75</f>
        <v>1</v>
      </c>
      <c r="Y75" s="351" t="s">
        <v>295</v>
      </c>
      <c r="Z75" s="161"/>
      <c r="AA75" s="169"/>
    </row>
    <row r="76" spans="1:27" ht="53.25" customHeight="1">
      <c r="A76" s="469"/>
      <c r="B76" s="435"/>
      <c r="C76" s="475"/>
      <c r="D76" s="4" t="s">
        <v>42</v>
      </c>
      <c r="E76" s="2" t="s">
        <v>11</v>
      </c>
      <c r="F76" s="505">
        <v>1</v>
      </c>
      <c r="G76" s="506"/>
      <c r="H76" s="232"/>
      <c r="I76" s="237"/>
      <c r="J76" s="238"/>
      <c r="K76" s="240"/>
      <c r="L76" s="240"/>
      <c r="M76" s="240"/>
      <c r="N76" s="233"/>
      <c r="O76" s="237"/>
      <c r="P76" s="238"/>
      <c r="Q76" s="239"/>
      <c r="R76" s="234">
        <f t="shared" si="5"/>
        <v>0</v>
      </c>
      <c r="S76" s="238"/>
      <c r="T76" s="235"/>
      <c r="U76" s="236">
        <f t="shared" si="4"/>
        <v>0</v>
      </c>
      <c r="V76" s="241"/>
      <c r="W76" s="242"/>
      <c r="X76" s="243"/>
      <c r="Y76" s="361"/>
      <c r="Z76" s="161"/>
      <c r="AA76" s="175"/>
    </row>
    <row r="77" spans="1:27" ht="179.25" customHeight="1">
      <c r="A77" s="469"/>
      <c r="B77" s="435"/>
      <c r="C77" s="475"/>
      <c r="D77" s="4" t="s">
        <v>43</v>
      </c>
      <c r="E77" s="2" t="s">
        <v>9</v>
      </c>
      <c r="F77" s="389">
        <v>10</v>
      </c>
      <c r="G77" s="390"/>
      <c r="H77" s="313"/>
      <c r="I77" s="314"/>
      <c r="J77" s="315"/>
      <c r="K77" s="316"/>
      <c r="L77" s="316"/>
      <c r="M77" s="316"/>
      <c r="N77" s="317"/>
      <c r="O77" s="314"/>
      <c r="P77" s="315"/>
      <c r="Q77" s="318"/>
      <c r="R77" s="319">
        <f t="shared" si="5"/>
        <v>0</v>
      </c>
      <c r="S77" s="315"/>
      <c r="T77" s="220"/>
      <c r="U77" s="320">
        <f t="shared" si="4"/>
        <v>0</v>
      </c>
      <c r="V77" s="321"/>
      <c r="W77" s="220">
        <v>7</v>
      </c>
      <c r="X77" s="221">
        <f>W77/F77</f>
        <v>0.7</v>
      </c>
      <c r="Y77" s="362" t="s">
        <v>322</v>
      </c>
      <c r="Z77" s="161"/>
      <c r="AA77" s="176"/>
    </row>
    <row r="78" spans="1:27" ht="39" customHeight="1">
      <c r="A78" s="469"/>
      <c r="B78" s="435"/>
      <c r="C78" s="475"/>
      <c r="D78" s="177" t="s">
        <v>44</v>
      </c>
      <c r="E78" s="178" t="s">
        <v>9</v>
      </c>
      <c r="F78" s="479">
        <v>1</v>
      </c>
      <c r="G78" s="480"/>
      <c r="H78" s="244"/>
      <c r="I78" s="245"/>
      <c r="J78" s="246"/>
      <c r="K78" s="248"/>
      <c r="L78" s="248"/>
      <c r="M78" s="248"/>
      <c r="N78" s="250"/>
      <c r="O78" s="245"/>
      <c r="P78" s="246"/>
      <c r="Q78" s="247"/>
      <c r="R78" s="252">
        <f t="shared" si="5"/>
        <v>0</v>
      </c>
      <c r="S78" s="246"/>
      <c r="T78" s="253"/>
      <c r="U78" s="254">
        <f t="shared" si="4"/>
        <v>0</v>
      </c>
      <c r="V78" s="255"/>
      <c r="W78" s="281">
        <v>1</v>
      </c>
      <c r="X78" s="257">
        <f>W78/F78</f>
        <v>1</v>
      </c>
      <c r="Y78" s="363" t="s">
        <v>307</v>
      </c>
      <c r="Z78" s="161"/>
      <c r="AA78" s="173"/>
    </row>
    <row r="79" spans="1:27" ht="38.25" customHeight="1">
      <c r="A79" s="469"/>
      <c r="B79" s="435"/>
      <c r="C79" s="475"/>
      <c r="D79" s="177" t="s">
        <v>45</v>
      </c>
      <c r="E79" s="178" t="s">
        <v>10</v>
      </c>
      <c r="F79" s="481">
        <v>27</v>
      </c>
      <c r="G79" s="482"/>
      <c r="H79" s="42"/>
      <c r="I79" s="68"/>
      <c r="J79" s="53"/>
      <c r="K79" s="38"/>
      <c r="L79" s="38"/>
      <c r="M79" s="38"/>
      <c r="N79" s="91"/>
      <c r="O79" s="92"/>
      <c r="P79" s="108"/>
      <c r="Q79" s="121">
        <v>7</v>
      </c>
      <c r="R79" s="120">
        <f t="shared" si="5"/>
        <v>0.25925925925925924</v>
      </c>
      <c r="S79" s="130"/>
      <c r="T79" s="136">
        <v>11</v>
      </c>
      <c r="U79" s="137">
        <f t="shared" ref="U79:U85" si="12">+T79/F79</f>
        <v>0.40740740740740738</v>
      </c>
      <c r="V79" s="156"/>
      <c r="W79" s="220">
        <v>27</v>
      </c>
      <c r="X79" s="221">
        <f t="shared" ref="X79:X84" si="13">+W79/F79</f>
        <v>1</v>
      </c>
      <c r="Y79" s="351" t="s">
        <v>294</v>
      </c>
      <c r="Z79" s="161"/>
      <c r="AA79" s="173"/>
    </row>
    <row r="80" spans="1:27" ht="35.25" customHeight="1" thickBot="1">
      <c r="A80" s="469"/>
      <c r="B80" s="435"/>
      <c r="C80" s="475"/>
      <c r="D80" s="179" t="s">
        <v>201</v>
      </c>
      <c r="E80" s="180" t="s">
        <v>9</v>
      </c>
      <c r="F80" s="493">
        <v>1</v>
      </c>
      <c r="G80" s="494"/>
      <c r="H80" s="60"/>
      <c r="I80" s="69"/>
      <c r="J80" s="62"/>
      <c r="K80" s="38"/>
      <c r="L80" s="38"/>
      <c r="M80" s="38"/>
      <c r="N80" s="93"/>
      <c r="O80" s="94"/>
      <c r="P80" s="117"/>
      <c r="Q80" s="121">
        <v>0</v>
      </c>
      <c r="R80" s="120">
        <f t="shared" ref="R80:R85" si="14">+Q80/F80</f>
        <v>0</v>
      </c>
      <c r="S80" s="130"/>
      <c r="T80" s="136">
        <v>0</v>
      </c>
      <c r="U80" s="137">
        <f t="shared" si="12"/>
        <v>0</v>
      </c>
      <c r="V80" s="156"/>
      <c r="W80" s="226">
        <v>1</v>
      </c>
      <c r="X80" s="223">
        <f t="shared" si="13"/>
        <v>1</v>
      </c>
      <c r="Y80" s="364" t="s">
        <v>293</v>
      </c>
      <c r="Z80" s="161"/>
      <c r="AA80" s="173"/>
    </row>
    <row r="81" spans="1:27" ht="57" customHeight="1">
      <c r="A81" s="469"/>
      <c r="B81" s="435"/>
      <c r="C81" s="474" t="s">
        <v>46</v>
      </c>
      <c r="D81" s="3" t="s">
        <v>47</v>
      </c>
      <c r="E81" s="159" t="s">
        <v>11</v>
      </c>
      <c r="F81" s="491">
        <v>1</v>
      </c>
      <c r="G81" s="492"/>
      <c r="H81" s="45"/>
      <c r="I81" s="67"/>
      <c r="J81" s="63"/>
      <c r="K81" s="38"/>
      <c r="L81" s="38"/>
      <c r="M81" s="38"/>
      <c r="N81" s="95"/>
      <c r="O81" s="96"/>
      <c r="P81" s="113"/>
      <c r="Q81" s="125">
        <v>1</v>
      </c>
      <c r="R81" s="120">
        <f t="shared" si="14"/>
        <v>1</v>
      </c>
      <c r="S81" s="131" t="s">
        <v>204</v>
      </c>
      <c r="T81" s="138">
        <v>1</v>
      </c>
      <c r="U81" s="137">
        <f t="shared" si="12"/>
        <v>1</v>
      </c>
      <c r="V81" s="157" t="s">
        <v>241</v>
      </c>
      <c r="W81" s="229">
        <v>1</v>
      </c>
      <c r="X81" s="227">
        <f t="shared" si="13"/>
        <v>1</v>
      </c>
      <c r="Y81" s="365" t="s">
        <v>292</v>
      </c>
      <c r="Z81" s="168"/>
      <c r="AA81" s="163"/>
    </row>
    <row r="82" spans="1:27" ht="58.5" customHeight="1">
      <c r="A82" s="469"/>
      <c r="B82" s="435"/>
      <c r="C82" s="475"/>
      <c r="D82" s="11" t="s">
        <v>290</v>
      </c>
      <c r="E82" s="2" t="s">
        <v>11</v>
      </c>
      <c r="F82" s="483">
        <v>1</v>
      </c>
      <c r="G82" s="484"/>
      <c r="H82" s="244"/>
      <c r="I82" s="245"/>
      <c r="J82" s="246"/>
      <c r="K82" s="248"/>
      <c r="L82" s="248"/>
      <c r="M82" s="248"/>
      <c r="N82" s="250"/>
      <c r="O82" s="245"/>
      <c r="P82" s="246"/>
      <c r="Q82" s="266">
        <v>0.81</v>
      </c>
      <c r="R82" s="252">
        <f t="shared" si="14"/>
        <v>0.81</v>
      </c>
      <c r="S82" s="246"/>
      <c r="T82" s="267">
        <v>0.89</v>
      </c>
      <c r="U82" s="254">
        <f t="shared" si="12"/>
        <v>0.89</v>
      </c>
      <c r="V82" s="255"/>
      <c r="W82" s="267">
        <v>0.97</v>
      </c>
      <c r="X82" s="257">
        <f t="shared" si="13"/>
        <v>0.97</v>
      </c>
      <c r="Y82" s="357" t="s">
        <v>308</v>
      </c>
      <c r="Z82" s="168"/>
      <c r="AA82" s="162"/>
    </row>
    <row r="83" spans="1:27" ht="105" customHeight="1">
      <c r="A83" s="469"/>
      <c r="B83" s="435"/>
      <c r="C83" s="475"/>
      <c r="D83" s="11" t="s">
        <v>48</v>
      </c>
      <c r="E83" s="2" t="s">
        <v>11</v>
      </c>
      <c r="F83" s="483">
        <v>1</v>
      </c>
      <c r="G83" s="484"/>
      <c r="H83" s="244"/>
      <c r="I83" s="245"/>
      <c r="J83" s="246"/>
      <c r="K83" s="248"/>
      <c r="L83" s="248"/>
      <c r="M83" s="248"/>
      <c r="N83" s="250"/>
      <c r="O83" s="245"/>
      <c r="P83" s="246"/>
      <c r="Q83" s="266">
        <v>0.75</v>
      </c>
      <c r="R83" s="252">
        <f t="shared" si="14"/>
        <v>0.75</v>
      </c>
      <c r="S83" s="246"/>
      <c r="T83" s="267">
        <v>0.78</v>
      </c>
      <c r="U83" s="254">
        <f t="shared" si="12"/>
        <v>0.78</v>
      </c>
      <c r="V83" s="255"/>
      <c r="W83" s="267">
        <f>53532.1/46214.7</f>
        <v>1.1583349020982501</v>
      </c>
      <c r="X83" s="257">
        <f t="shared" si="13"/>
        <v>1.1583349020982501</v>
      </c>
      <c r="Y83" s="357" t="s">
        <v>309</v>
      </c>
      <c r="Z83" s="168"/>
      <c r="AA83" s="173"/>
    </row>
    <row r="84" spans="1:27" ht="96.75" customHeight="1">
      <c r="A84" s="469"/>
      <c r="B84" s="435"/>
      <c r="C84" s="475"/>
      <c r="D84" s="1" t="s">
        <v>49</v>
      </c>
      <c r="E84" s="2" t="s">
        <v>11</v>
      </c>
      <c r="F84" s="485">
        <v>1</v>
      </c>
      <c r="G84" s="486"/>
      <c r="H84" s="313"/>
      <c r="I84" s="314"/>
      <c r="J84" s="315"/>
      <c r="K84" s="316"/>
      <c r="L84" s="316"/>
      <c r="M84" s="316"/>
      <c r="N84" s="317"/>
      <c r="O84" s="314"/>
      <c r="P84" s="315"/>
      <c r="Q84" s="318"/>
      <c r="R84" s="319">
        <f t="shared" si="14"/>
        <v>0</v>
      </c>
      <c r="S84" s="315"/>
      <c r="T84" s="324">
        <v>0.78</v>
      </c>
      <c r="U84" s="320">
        <f t="shared" si="12"/>
        <v>0.78</v>
      </c>
      <c r="V84" s="321"/>
      <c r="W84" s="324">
        <v>0.7</v>
      </c>
      <c r="X84" s="221">
        <f t="shared" si="13"/>
        <v>0.7</v>
      </c>
      <c r="Y84" s="366" t="s">
        <v>326</v>
      </c>
      <c r="Z84" s="168"/>
      <c r="AA84" s="173"/>
    </row>
    <row r="85" spans="1:27" ht="51.75" customHeight="1" thickBot="1">
      <c r="A85" s="470"/>
      <c r="B85" s="436"/>
      <c r="C85" s="476"/>
      <c r="D85" s="7" t="s">
        <v>50</v>
      </c>
      <c r="E85" s="10" t="s">
        <v>9</v>
      </c>
      <c r="F85" s="487">
        <v>1</v>
      </c>
      <c r="G85" s="488"/>
      <c r="H85" s="262"/>
      <c r="I85" s="263"/>
      <c r="J85" s="264"/>
      <c r="K85" s="248"/>
      <c r="L85" s="248"/>
      <c r="M85" s="248"/>
      <c r="N85" s="282"/>
      <c r="O85" s="263"/>
      <c r="P85" s="264"/>
      <c r="Q85" s="262">
        <v>1</v>
      </c>
      <c r="R85" s="252">
        <f t="shared" si="14"/>
        <v>1</v>
      </c>
      <c r="S85" s="283" t="s">
        <v>206</v>
      </c>
      <c r="T85" s="284">
        <v>1</v>
      </c>
      <c r="U85" s="254">
        <f t="shared" si="12"/>
        <v>1</v>
      </c>
      <c r="V85" s="285"/>
      <c r="W85" s="284">
        <v>1</v>
      </c>
      <c r="X85" s="286">
        <f>W85/F85</f>
        <v>1</v>
      </c>
      <c r="Y85" s="367" t="s">
        <v>310</v>
      </c>
      <c r="Z85" s="168"/>
      <c r="AA85" s="163"/>
    </row>
  </sheetData>
  <protectedRanges>
    <protectedRange sqref="B35:C39 B25:C30 B17:B24 C20:C24" name="Montos base_2"/>
    <protectedRange sqref="C7:C19 B7:B16" name="Montos base_5_1"/>
    <protectedRange sqref="C40:C44" name="Montos base_2_1"/>
    <protectedRange sqref="C45:C57" name="Montos base_2_3"/>
    <protectedRange sqref="C58:C85" name="Montos base_2_4"/>
  </protectedRanges>
  <autoFilter ref="A6:Y85">
    <filterColumn colId="5" showButton="0"/>
  </autoFilter>
  <mergeCells count="100">
    <mergeCell ref="F68:G68"/>
    <mergeCell ref="F69:G69"/>
    <mergeCell ref="F70:G70"/>
    <mergeCell ref="F82:G82"/>
    <mergeCell ref="F75:G75"/>
    <mergeCell ref="F76:G76"/>
    <mergeCell ref="F83:G83"/>
    <mergeCell ref="F84:G84"/>
    <mergeCell ref="F85:G85"/>
    <mergeCell ref="F63:G63"/>
    <mergeCell ref="F64:G64"/>
    <mergeCell ref="F65:G65"/>
    <mergeCell ref="F66:G66"/>
    <mergeCell ref="F81:G81"/>
    <mergeCell ref="F77:G77"/>
    <mergeCell ref="F78:G78"/>
    <mergeCell ref="F79:G79"/>
    <mergeCell ref="F80:G80"/>
    <mergeCell ref="F71:G71"/>
    <mergeCell ref="F72:G72"/>
    <mergeCell ref="F73:G73"/>
    <mergeCell ref="F74:G74"/>
    <mergeCell ref="F67:G67"/>
    <mergeCell ref="F58:G58"/>
    <mergeCell ref="F59:G59"/>
    <mergeCell ref="F60:G60"/>
    <mergeCell ref="F61:G61"/>
    <mergeCell ref="F62:G62"/>
    <mergeCell ref="A58:A85"/>
    <mergeCell ref="B58:B85"/>
    <mergeCell ref="C58:C67"/>
    <mergeCell ref="C68:C73"/>
    <mergeCell ref="C74:C80"/>
    <mergeCell ref="C81:C85"/>
    <mergeCell ref="A45:A57"/>
    <mergeCell ref="B45:B57"/>
    <mergeCell ref="C45:C57"/>
    <mergeCell ref="F45:G45"/>
    <mergeCell ref="F47:G47"/>
    <mergeCell ref="F48:G48"/>
    <mergeCell ref="F50:G50"/>
    <mergeCell ref="F51:G51"/>
    <mergeCell ref="F54:G54"/>
    <mergeCell ref="F57:G57"/>
    <mergeCell ref="F52:G52"/>
    <mergeCell ref="F49:G49"/>
    <mergeCell ref="F53:G53"/>
    <mergeCell ref="F46:G46"/>
    <mergeCell ref="F55:G55"/>
    <mergeCell ref="F56:G56"/>
    <mergeCell ref="F23:G23"/>
    <mergeCell ref="F24:G24"/>
    <mergeCell ref="F25:G25"/>
    <mergeCell ref="F26:G26"/>
    <mergeCell ref="A40:A44"/>
    <mergeCell ref="B40:B44"/>
    <mergeCell ref="C40:C44"/>
    <mergeCell ref="F40:G40"/>
    <mergeCell ref="F41:G41"/>
    <mergeCell ref="F42:G42"/>
    <mergeCell ref="F43:G43"/>
    <mergeCell ref="F44:G44"/>
    <mergeCell ref="F38:G38"/>
    <mergeCell ref="A35:A39"/>
    <mergeCell ref="B35:B39"/>
    <mergeCell ref="C35:C39"/>
    <mergeCell ref="F27:G27"/>
    <mergeCell ref="F28:G28"/>
    <mergeCell ref="F29:G29"/>
    <mergeCell ref="F31:G31"/>
    <mergeCell ref="F33:G33"/>
    <mergeCell ref="F30:G30"/>
    <mergeCell ref="F32:G32"/>
    <mergeCell ref="F34:G34"/>
    <mergeCell ref="F39:G39"/>
    <mergeCell ref="F37:G37"/>
    <mergeCell ref="F36:G36"/>
    <mergeCell ref="F35:G35"/>
    <mergeCell ref="F11:G11"/>
    <mergeCell ref="F14:G14"/>
    <mergeCell ref="F15:G15"/>
    <mergeCell ref="F6:G6"/>
    <mergeCell ref="F13:G13"/>
    <mergeCell ref="F12:G12"/>
    <mergeCell ref="A3:Y5"/>
    <mergeCell ref="A1:Y2"/>
    <mergeCell ref="F7:G7"/>
    <mergeCell ref="F8:G8"/>
    <mergeCell ref="F9:G9"/>
    <mergeCell ref="A7:A34"/>
    <mergeCell ref="B7:B34"/>
    <mergeCell ref="C7:C34"/>
    <mergeCell ref="F16:G16"/>
    <mergeCell ref="F17:G17"/>
    <mergeCell ref="F18:G18"/>
    <mergeCell ref="F19:G19"/>
    <mergeCell ref="F20:G20"/>
    <mergeCell ref="F21:G21"/>
    <mergeCell ref="F22:G22"/>
    <mergeCell ref="F10:G10"/>
  </mergeCells>
  <pageMargins left="0.7" right="0.7" top="0.75" bottom="0.75" header="0.3" footer="0.3"/>
  <pageSetup paperSize="126" orientation="portrait" verticalDpi="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PAI 2017</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Alvaro Sanchez Noguera</dc:creator>
  <cp:lastModifiedBy>Luis Alvaro Sanchez Noguera</cp:lastModifiedBy>
  <dcterms:created xsi:type="dcterms:W3CDTF">2015-02-23T19:34:47Z</dcterms:created>
  <dcterms:modified xsi:type="dcterms:W3CDTF">2018-01-29T23:23:09Z</dcterms:modified>
</cp:coreProperties>
</file>