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guzman\Desktop\Presupuesto 2017\"/>
    </mc:Choice>
  </mc:AlternateContent>
  <bookViews>
    <workbookView xWindow="0" yWindow="0" windowWidth="28800" windowHeight="12135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Z49" i="1" l="1"/>
  <c r="Y49" i="1"/>
  <c r="X49" i="1"/>
  <c r="W49" i="1"/>
  <c r="S49" i="1"/>
  <c r="Z45" i="1"/>
  <c r="Y45" i="1"/>
  <c r="X45" i="1"/>
  <c r="W45" i="1"/>
  <c r="S45" i="1"/>
  <c r="Z43" i="1"/>
  <c r="Y43" i="1"/>
  <c r="X43" i="1"/>
  <c r="W43" i="1"/>
  <c r="S43" i="1"/>
  <c r="Z41" i="1"/>
  <c r="Y41" i="1"/>
  <c r="X41" i="1"/>
  <c r="W41" i="1"/>
  <c r="S41" i="1"/>
  <c r="Z35" i="1"/>
  <c r="Y35" i="1"/>
  <c r="X35" i="1"/>
  <c r="W35" i="1"/>
  <c r="S35" i="1"/>
  <c r="Z29" i="1"/>
  <c r="Y29" i="1"/>
  <c r="X29" i="1"/>
  <c r="W29" i="1"/>
  <c r="S29" i="1"/>
  <c r="Z20" i="1"/>
  <c r="Y20" i="1"/>
  <c r="Y31" i="1" s="1"/>
  <c r="X20" i="1"/>
  <c r="W20" i="1"/>
  <c r="S20" i="1"/>
  <c r="Z15" i="1"/>
  <c r="Y15" i="1"/>
  <c r="X15" i="1"/>
  <c r="W15" i="1"/>
  <c r="S15" i="1"/>
  <c r="Z31" i="1" l="1"/>
  <c r="S31" i="1"/>
  <c r="W31" i="1"/>
  <c r="X31" i="1"/>
  <c r="X51" i="1"/>
  <c r="X53" i="1" s="1"/>
  <c r="S51" i="1"/>
  <c r="Y51" i="1"/>
  <c r="Y53" i="1" s="1"/>
  <c r="W51" i="1"/>
  <c r="W53" i="1" s="1"/>
  <c r="Z51" i="1"/>
  <c r="Z53" i="1" s="1"/>
  <c r="S53" i="1" l="1"/>
</calcChain>
</file>

<file path=xl/sharedStrings.xml><?xml version="1.0" encoding="utf-8"?>
<sst xmlns="http://schemas.openxmlformats.org/spreadsheetml/2006/main" count="414" uniqueCount="115">
  <si>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</si>
  <si>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</si>
  <si>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</si>
  <si>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</si>
  <si>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</si>
  <si>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</si>
  <si>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</si>
  <si>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</si>
  <si>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</si>
  <si>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</si>
  <si>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</si>
  <si>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</si>
  <si>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</si>
  <si>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</si>
  <si>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</si>
  <si>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</si>
  <si>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</si>
  <si>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</si>
  <si>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</si>
  <si>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</si>
  <si>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</si>
  <si>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</si>
  <si>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</si>
  <si>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</si>
  <si>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</si>
  <si>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</si>
  <si>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17-02-00</t>
  </si>
  <si>
    <t>INSTITUTO COLOMBIANO AGROPECUARIO (ICA)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</si>
  <si>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</si>
  <si>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</si>
  <si>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</si>
  <si>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</si>
  <si>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</si>
  <si>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</si>
  <si>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</si>
  <si>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</si>
  <si>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</si>
  <si>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</si>
  <si>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</si>
  <si>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</si>
  <si>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</si>
  <si>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</si>
  <si>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A-1-0-1-8</t>
  </si>
  <si>
    <t>8</t>
  </si>
  <si>
    <t>OTROS GASTOS PERSONALES - DISTRIBUCION PREVIO CONCEPTO DGPPN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</si>
  <si>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</si>
  <si>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</si>
  <si>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</si>
  <si>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</si>
  <si>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</si>
  <si>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</si>
  <si>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Propios</t>
  </si>
  <si>
    <t>20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</si>
  <si>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</si>
  <si>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</si>
  <si>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</si>
  <si>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</si>
  <si>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</si>
  <si>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</si>
  <si>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</si>
  <si>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</si>
  <si>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</si>
  <si>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</si>
  <si>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</si>
  <si>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A-3-4-1-74</t>
  </si>
  <si>
    <t>74</t>
  </si>
  <si>
    <t>OFICINA INTER. DE EPIZOOTIAS DL 1149/1956</t>
  </si>
  <si>
    <t>A-3-5-1-1</t>
  </si>
  <si>
    <t>MESADAS PENSIONALES</t>
  </si>
  <si>
    <t>A-3-5-1-8</t>
  </si>
  <si>
    <t>CUOTAS PARTES PENSIONALES</t>
  </si>
  <si>
    <t>A-3-5-3-22</t>
  </si>
  <si>
    <t>22</t>
  </si>
  <si>
    <t>FONDO ROTATORIO DEL TRANSPORTE</t>
  </si>
  <si>
    <t>A-3-5-3-31</t>
  </si>
  <si>
    <t>31</t>
  </si>
  <si>
    <t>PROGRAMAS DE VIVIENDA Y OTROS</t>
  </si>
  <si>
    <t>A-3-6-1-1</t>
  </si>
  <si>
    <t>6</t>
  </si>
  <si>
    <t>SENTENCIAS Y CONCILIACIONES</t>
  </si>
  <si>
    <t>B-6-1-3</t>
  </si>
  <si>
    <t>B</t>
  </si>
  <si>
    <t>13</t>
  </si>
  <si>
    <t>GOBIERNOS</t>
  </si>
  <si>
    <t>B-6-2-3</t>
  </si>
  <si>
    <t>C-1707-1100-2</t>
  </si>
  <si>
    <t>C</t>
  </si>
  <si>
    <t>1707</t>
  </si>
  <si>
    <t>1100</t>
  </si>
  <si>
    <t>PREVENCIÓN Y CONTROL DE ENFERMEDADES Y PLAGAS EN ANIMALES Y VEGETALES A NIVEL NACIONAL</t>
  </si>
  <si>
    <t>C-1707-1100-3</t>
  </si>
  <si>
    <t>ADMINISTRACIÓN DEL FONDO NACIONAL DE PROTECCIÓN AGROPECUARIA A NIVEL NACIONAL</t>
  </si>
  <si>
    <t>C-1708-1100-1</t>
  </si>
  <si>
    <t>1708</t>
  </si>
  <si>
    <t>MANTENIMIENTO DE LOS BANCOS DE GERMOPLASMA ANIMAL, VEGETAL Y MICROBIAL A NIVEL NACIONAL</t>
  </si>
  <si>
    <t>C-1799-1100-1</t>
  </si>
  <si>
    <t>1799</t>
  </si>
  <si>
    <t>MEJORAMIENTO Y FORTALECIMIENTO DE LA CAPACIDAD DE GESTIÓN DEL ICA A NIVEL NACIONAL</t>
  </si>
  <si>
    <t>INSTITUTO COLOMBIANO AGROPECUARIO - ICA</t>
  </si>
  <si>
    <t xml:space="preserve">EJECUCION PRESUPUESTAL DE GASTOS </t>
  </si>
  <si>
    <t>VIGENCIA 2017</t>
  </si>
  <si>
    <t>PESOS</t>
  </si>
  <si>
    <t>TOTAL SERVICIOS PERSONALES</t>
  </si>
  <si>
    <t>TOTLA GASTOS GENERALES</t>
  </si>
  <si>
    <t>TOTAL TRANSFERENCIAS</t>
  </si>
  <si>
    <t>TOTAL FUNCIONAMIENTO</t>
  </si>
  <si>
    <t>SERVICIO DE LA DEUDA EXTERNA</t>
  </si>
  <si>
    <t>TOTAL PREVENCIÓN</t>
  </si>
  <si>
    <t>TOTAL FONPAGRO</t>
  </si>
  <si>
    <t>TOTAL BANCOS DE GERMOPLASMA</t>
  </si>
  <si>
    <t>TOTAL MEJORAMIENTO</t>
  </si>
  <si>
    <t>TOTAL PRESUPUESTO DE INVERSION</t>
  </si>
  <si>
    <t>TOTAL GENERAL PRESUPUESTO ICA</t>
  </si>
  <si>
    <t>Fuente: SIIF enero 24 de 2018</t>
  </si>
  <si>
    <t>APR. 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</si>
</sst>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indexed="64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indexed="64"/>
      </right>
      <top/>
      <bottom style="thin">
        <color rgb="FFD3D3D3"/>
      </bottom>
      <diagonal/>
    </border>
  </borders>
  <cellStyleXfs count="1">
    <xf numFmtId="0" fontId="0" fillId="0" borderId="0"/>
  </cellStyleXfs>
  <cellXfs count="4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1" fillId="0" borderId="6" xfId="0" applyFont="1" applyFill="1" applyBorder="1"/>
    <xf numFmtId="0" fontId="2" fillId="0" borderId="7" xfId="0" applyNumberFormat="1" applyFont="1" applyFill="1" applyBorder="1" applyAlignment="1">
      <alignment horizontal="center" vertical="center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164" fontId="3" fillId="0" borderId="8" xfId="0" applyNumberFormat="1" applyFont="1" applyFill="1" applyBorder="1" applyAlignment="1">
      <alignment horizontal="right" vertical="center" wrapText="1" readingOrder="1"/>
    </xf>
    <xf numFmtId="164" fontId="7" fillId="0" borderId="8" xfId="0" applyNumberFormat="1" applyFont="1" applyFill="1" applyBorder="1" applyAlignment="1">
      <alignment horizontal="right" vertical="center" wrapText="1" readingOrder="1"/>
    </xf>
    <xf numFmtId="0" fontId="1" fillId="0" borderId="5" xfId="0" applyFont="1" applyFill="1" applyBorder="1"/>
    <xf numFmtId="0" fontId="4" fillId="0" borderId="5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7" fillId="0" borderId="13" xfId="0" applyNumberFormat="1" applyFont="1" applyFill="1" applyBorder="1" applyAlignment="1">
      <alignment horizontal="left" vertical="center" wrapText="1" readingOrder="1"/>
    </xf>
    <xf numFmtId="164" fontId="7" fillId="0" borderId="13" xfId="0" applyNumberFormat="1" applyFont="1" applyFill="1" applyBorder="1" applyAlignment="1">
      <alignment horizontal="right" vertical="center" wrapText="1" readingOrder="1"/>
    </xf>
    <xf numFmtId="164" fontId="7" fillId="0" borderId="14" xfId="0" applyNumberFormat="1" applyFont="1" applyFill="1" applyBorder="1" applyAlignment="1">
      <alignment horizontal="right" vertical="center" wrapText="1" readingOrder="1"/>
    </xf>
    <xf numFmtId="0" fontId="7" fillId="0" borderId="15" xfId="0" applyNumberFormat="1" applyFont="1" applyFill="1" applyBorder="1" applyAlignment="1">
      <alignment horizontal="left" vertical="center" wrapText="1" readingOrder="1"/>
    </xf>
    <xf numFmtId="164" fontId="7" fillId="0" borderId="16" xfId="0" applyNumberFormat="1" applyFont="1" applyFill="1" applyBorder="1" applyAlignment="1">
      <alignment horizontal="right" vertical="center" wrapText="1" readingOrder="1"/>
    </xf>
    <xf numFmtId="164" fontId="7" fillId="0" borderId="17" xfId="0" applyNumberFormat="1" applyFont="1" applyFill="1" applyBorder="1" applyAlignment="1">
      <alignment horizontal="right" vertical="center" wrapText="1" readingOrder="1"/>
    </xf>
    <xf numFmtId="0" fontId="7" fillId="0" borderId="18" xfId="0" applyNumberFormat="1" applyFont="1" applyFill="1" applyBorder="1" applyAlignment="1">
      <alignment horizontal="left" vertical="center" wrapText="1" readingOrder="1"/>
    </xf>
    <xf numFmtId="164" fontId="7" fillId="0" borderId="18" xfId="0" applyNumberFormat="1" applyFont="1" applyFill="1" applyBorder="1" applyAlignment="1">
      <alignment horizontal="right" vertical="center" wrapText="1" readingOrder="1"/>
    </xf>
    <xf numFmtId="164" fontId="7" fillId="0" borderId="19" xfId="0" applyNumberFormat="1" applyFont="1" applyFill="1" applyBorder="1" applyAlignment="1">
      <alignment horizontal="right" vertical="center" wrapText="1" readingOrder="1"/>
    </xf>
    <xf numFmtId="0" fontId="3" fillId="0" borderId="13" xfId="0" applyNumberFormat="1" applyFont="1" applyFill="1" applyBorder="1" applyAlignment="1">
      <alignment horizontal="left" vertical="center" wrapText="1" readingOrder="1"/>
    </xf>
    <xf numFmtId="164" fontId="3" fillId="0" borderId="13" xfId="0" applyNumberFormat="1" applyFont="1" applyFill="1" applyBorder="1" applyAlignment="1">
      <alignment horizontal="right" vertical="center" wrapText="1" readingOrder="1"/>
    </xf>
    <xf numFmtId="164" fontId="3" fillId="0" borderId="14" xfId="0" applyNumberFormat="1" applyFont="1" applyFill="1" applyBorder="1" applyAlignment="1">
      <alignment horizontal="right" vertical="center" wrapText="1" readingOrder="1"/>
    </xf>
    <xf numFmtId="0" fontId="7" fillId="0" borderId="20" xfId="0" applyNumberFormat="1" applyFont="1" applyFill="1" applyBorder="1" applyAlignment="1">
      <alignment horizontal="left" vertical="center" wrapText="1" readingOrder="1"/>
    </xf>
    <xf numFmtId="164" fontId="7" fillId="0" borderId="20" xfId="0" applyNumberFormat="1" applyFont="1" applyFill="1" applyBorder="1" applyAlignment="1">
      <alignment horizontal="right" vertical="center" wrapText="1" readingOrder="1"/>
    </xf>
    <xf numFmtId="164" fontId="7" fillId="0" borderId="2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showGridLines="0" tabSelected="1" topLeftCell="A25" workbookViewId="0">
      <selection activeCell="W29" sqref="W29"/>
    </sheetView>
  </sheetViews>
  <sheetFormatPr baseColWidth="10" defaultRowHeight="15"/>
  <cols>
    <col min="1" max="1" width="13.42578125" customWidth="1"/>
    <col min="2" max="2" width="27" hidden="1" customWidth="1"/>
    <col min="3" max="3" width="21.5703125" hidden="1" customWidth="1"/>
    <col min="4" max="11" width="5.42578125" hidden="1" customWidth="1"/>
    <col min="12" max="12" width="9.5703125" customWidth="1"/>
    <col min="13" max="13" width="8" customWidth="1"/>
    <col min="14" max="14" width="9.5703125" customWidth="1"/>
    <col min="15" max="15" width="31.28515625" customWidth="1"/>
    <col min="16" max="18" width="18.85546875" hidden="1" customWidth="1"/>
    <col min="19" max="19" width="18.85546875" customWidth="1"/>
    <col min="20" max="22" width="18.85546875" hidden="1" customWidth="1"/>
    <col min="23" max="24" width="18.85546875" customWidth="1"/>
    <col min="25" max="25" width="18.85546875" hidden="1" customWidth="1"/>
    <col min="26" max="26" width="18.85546875" customWidth="1"/>
    <col min="27" max="27" width="0" hidden="1" customWidth="1"/>
    <col min="28" max="28" width="13.42578125" customWidth="1"/>
  </cols>
  <sheetData>
    <row r="1" spans="1:26" ht="52.5" customHeight="1">
      <c r="A1" s="20" t="s">
        <v>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2"/>
    </row>
    <row r="2" spans="1:26" s="6" customFormat="1" ht="45" customHeight="1">
      <c r="A2" s="23" t="s">
        <v>99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5"/>
    </row>
    <row r="3" spans="1:26">
      <c r="A3" s="23" t="s">
        <v>100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</row>
    <row r="4" spans="1:26" ht="30" customHeight="1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5"/>
    </row>
    <row r="5" spans="1:26">
      <c r="A5" s="26" t="s">
        <v>101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8"/>
    </row>
    <row r="6" spans="1:26" ht="24">
      <c r="A6" s="10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29" t="s">
        <v>114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24</v>
      </c>
      <c r="Z6" s="11" t="s">
        <v>25</v>
      </c>
    </row>
    <row r="7" spans="1:26" ht="22.5">
      <c r="A7" s="12" t="s">
        <v>26</v>
      </c>
      <c r="B7" s="3" t="s">
        <v>27</v>
      </c>
      <c r="C7" s="4" t="s">
        <v>28</v>
      </c>
      <c r="D7" s="2" t="s">
        <v>29</v>
      </c>
      <c r="E7" s="2" t="s">
        <v>30</v>
      </c>
      <c r="F7" s="2" t="s">
        <v>31</v>
      </c>
      <c r="G7" s="2" t="s">
        <v>30</v>
      </c>
      <c r="H7" s="2" t="s">
        <v>30</v>
      </c>
      <c r="I7" s="2"/>
      <c r="J7" s="2"/>
      <c r="K7" s="2"/>
      <c r="L7" s="2" t="s">
        <v>32</v>
      </c>
      <c r="M7" s="2" t="s">
        <v>33</v>
      </c>
      <c r="N7" s="2" t="s">
        <v>34</v>
      </c>
      <c r="O7" s="3" t="s">
        <v>35</v>
      </c>
      <c r="P7" s="5">
        <v>39140000000</v>
      </c>
      <c r="Q7" s="5">
        <v>2328318500</v>
      </c>
      <c r="R7" s="5">
        <v>0</v>
      </c>
      <c r="S7" s="5">
        <v>41468318500</v>
      </c>
      <c r="T7" s="5">
        <v>0</v>
      </c>
      <c r="U7" s="5">
        <v>41468318500</v>
      </c>
      <c r="V7" s="5">
        <v>0</v>
      </c>
      <c r="W7" s="5">
        <v>41415603070</v>
      </c>
      <c r="X7" s="5">
        <v>41415582871</v>
      </c>
      <c r="Y7" s="5">
        <v>41341501795</v>
      </c>
      <c r="Z7" s="13">
        <v>41341501795</v>
      </c>
    </row>
    <row r="8" spans="1:26" ht="22.5">
      <c r="A8" s="12" t="s">
        <v>26</v>
      </c>
      <c r="B8" s="3" t="s">
        <v>27</v>
      </c>
      <c r="C8" s="4" t="s">
        <v>36</v>
      </c>
      <c r="D8" s="2" t="s">
        <v>29</v>
      </c>
      <c r="E8" s="2" t="s">
        <v>30</v>
      </c>
      <c r="F8" s="2" t="s">
        <v>31</v>
      </c>
      <c r="G8" s="2" t="s">
        <v>30</v>
      </c>
      <c r="H8" s="2" t="s">
        <v>37</v>
      </c>
      <c r="I8" s="2"/>
      <c r="J8" s="2"/>
      <c r="K8" s="2"/>
      <c r="L8" s="2" t="s">
        <v>32</v>
      </c>
      <c r="M8" s="2" t="s">
        <v>33</v>
      </c>
      <c r="N8" s="2" t="s">
        <v>34</v>
      </c>
      <c r="O8" s="3" t="s">
        <v>38</v>
      </c>
      <c r="P8" s="5">
        <v>1847500000</v>
      </c>
      <c r="Q8" s="5">
        <v>64323000</v>
      </c>
      <c r="R8" s="5">
        <v>0</v>
      </c>
      <c r="S8" s="5">
        <v>1911823000</v>
      </c>
      <c r="T8" s="5">
        <v>0</v>
      </c>
      <c r="U8" s="5">
        <v>1911823000</v>
      </c>
      <c r="V8" s="5">
        <v>0</v>
      </c>
      <c r="W8" s="5">
        <v>1875090586</v>
      </c>
      <c r="X8" s="5">
        <v>1875090586</v>
      </c>
      <c r="Y8" s="5">
        <v>1875090586</v>
      </c>
      <c r="Z8" s="13">
        <v>1875090586</v>
      </c>
    </row>
    <row r="9" spans="1:26" ht="22.5">
      <c r="A9" s="12" t="s">
        <v>26</v>
      </c>
      <c r="B9" s="3" t="s">
        <v>27</v>
      </c>
      <c r="C9" s="4" t="s">
        <v>39</v>
      </c>
      <c r="D9" s="2" t="s">
        <v>29</v>
      </c>
      <c r="E9" s="2" t="s">
        <v>30</v>
      </c>
      <c r="F9" s="2" t="s">
        <v>31</v>
      </c>
      <c r="G9" s="2" t="s">
        <v>30</v>
      </c>
      <c r="H9" s="2" t="s">
        <v>40</v>
      </c>
      <c r="I9" s="2"/>
      <c r="J9" s="2"/>
      <c r="K9" s="2"/>
      <c r="L9" s="2" t="s">
        <v>32</v>
      </c>
      <c r="M9" s="2" t="s">
        <v>33</v>
      </c>
      <c r="N9" s="2" t="s">
        <v>34</v>
      </c>
      <c r="O9" s="3" t="s">
        <v>41</v>
      </c>
      <c r="P9" s="5">
        <v>15696700000</v>
      </c>
      <c r="Q9" s="5">
        <v>2862574000</v>
      </c>
      <c r="R9" s="5">
        <v>1374461000</v>
      </c>
      <c r="S9" s="5">
        <v>17184813000</v>
      </c>
      <c r="T9" s="5">
        <v>0</v>
      </c>
      <c r="U9" s="5">
        <v>17184813000</v>
      </c>
      <c r="V9" s="5">
        <v>0</v>
      </c>
      <c r="W9" s="5">
        <v>16292904913</v>
      </c>
      <c r="X9" s="5">
        <v>16292902378</v>
      </c>
      <c r="Y9" s="5">
        <v>16198654521</v>
      </c>
      <c r="Z9" s="13">
        <v>16198654521</v>
      </c>
    </row>
    <row r="10" spans="1:26" ht="33.75">
      <c r="A10" s="12" t="s">
        <v>26</v>
      </c>
      <c r="B10" s="3" t="s">
        <v>27</v>
      </c>
      <c r="C10" s="4" t="s">
        <v>42</v>
      </c>
      <c r="D10" s="2" t="s">
        <v>29</v>
      </c>
      <c r="E10" s="2" t="s">
        <v>30</v>
      </c>
      <c r="F10" s="2" t="s">
        <v>31</v>
      </c>
      <c r="G10" s="2" t="s">
        <v>30</v>
      </c>
      <c r="H10" s="2" t="s">
        <v>43</v>
      </c>
      <c r="I10" s="2"/>
      <c r="J10" s="2"/>
      <c r="K10" s="2"/>
      <c r="L10" s="2" t="s">
        <v>32</v>
      </c>
      <c r="M10" s="2" t="s">
        <v>33</v>
      </c>
      <c r="N10" s="2" t="s">
        <v>34</v>
      </c>
      <c r="O10" s="3" t="s">
        <v>44</v>
      </c>
      <c r="P10" s="5">
        <v>0</v>
      </c>
      <c r="Q10" s="5">
        <v>8964000000</v>
      </c>
      <c r="R10" s="5">
        <v>8964000000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13">
        <v>0</v>
      </c>
    </row>
    <row r="11" spans="1:26" ht="33.75">
      <c r="A11" s="12" t="s">
        <v>26</v>
      </c>
      <c r="B11" s="3" t="s">
        <v>27</v>
      </c>
      <c r="C11" s="4" t="s">
        <v>45</v>
      </c>
      <c r="D11" s="2" t="s">
        <v>29</v>
      </c>
      <c r="E11" s="2" t="s">
        <v>30</v>
      </c>
      <c r="F11" s="2" t="s">
        <v>31</v>
      </c>
      <c r="G11" s="2" t="s">
        <v>30</v>
      </c>
      <c r="H11" s="2" t="s">
        <v>46</v>
      </c>
      <c r="I11" s="2"/>
      <c r="J11" s="2"/>
      <c r="K11" s="2"/>
      <c r="L11" s="2" t="s">
        <v>32</v>
      </c>
      <c r="M11" s="2" t="s">
        <v>33</v>
      </c>
      <c r="N11" s="2" t="s">
        <v>34</v>
      </c>
      <c r="O11" s="3" t="s">
        <v>47</v>
      </c>
      <c r="P11" s="5">
        <v>1704500000</v>
      </c>
      <c r="Q11" s="5">
        <v>1215170000</v>
      </c>
      <c r="R11" s="5">
        <v>0</v>
      </c>
      <c r="S11" s="5">
        <v>2919670000</v>
      </c>
      <c r="T11" s="5">
        <v>0</v>
      </c>
      <c r="U11" s="5">
        <v>2919670000</v>
      </c>
      <c r="V11" s="5">
        <v>0</v>
      </c>
      <c r="W11" s="5">
        <v>2833906395</v>
      </c>
      <c r="X11" s="5">
        <v>2833906395</v>
      </c>
      <c r="Y11" s="5">
        <v>2319896993</v>
      </c>
      <c r="Z11" s="13">
        <v>2319896993</v>
      </c>
    </row>
    <row r="12" spans="1:26" ht="22.5">
      <c r="A12" s="12" t="s">
        <v>26</v>
      </c>
      <c r="B12" s="3" t="s">
        <v>27</v>
      </c>
      <c r="C12" s="4" t="s">
        <v>48</v>
      </c>
      <c r="D12" s="2" t="s">
        <v>29</v>
      </c>
      <c r="E12" s="2" t="s">
        <v>30</v>
      </c>
      <c r="F12" s="2" t="s">
        <v>31</v>
      </c>
      <c r="G12" s="2" t="s">
        <v>49</v>
      </c>
      <c r="H12" s="2"/>
      <c r="I12" s="2"/>
      <c r="J12" s="2"/>
      <c r="K12" s="2"/>
      <c r="L12" s="2" t="s">
        <v>32</v>
      </c>
      <c r="M12" s="2" t="s">
        <v>33</v>
      </c>
      <c r="N12" s="2" t="s">
        <v>34</v>
      </c>
      <c r="O12" s="3" t="s">
        <v>50</v>
      </c>
      <c r="P12" s="5">
        <v>1335510000</v>
      </c>
      <c r="Q12" s="5">
        <v>0</v>
      </c>
      <c r="R12" s="5">
        <v>0</v>
      </c>
      <c r="S12" s="5">
        <v>1335510000</v>
      </c>
      <c r="T12" s="5">
        <v>0</v>
      </c>
      <c r="U12" s="5">
        <v>1307772615</v>
      </c>
      <c r="V12" s="5">
        <v>27737385</v>
      </c>
      <c r="W12" s="5">
        <v>1161988939</v>
      </c>
      <c r="X12" s="5">
        <v>1161508291</v>
      </c>
      <c r="Y12" s="5">
        <v>1153963498</v>
      </c>
      <c r="Z12" s="13">
        <v>1153963498</v>
      </c>
    </row>
    <row r="13" spans="1:26" ht="22.5">
      <c r="A13" s="12" t="s">
        <v>26</v>
      </c>
      <c r="B13" s="3" t="s">
        <v>27</v>
      </c>
      <c r="C13" s="4" t="s">
        <v>48</v>
      </c>
      <c r="D13" s="2" t="s">
        <v>29</v>
      </c>
      <c r="E13" s="2" t="s">
        <v>30</v>
      </c>
      <c r="F13" s="2" t="s">
        <v>31</v>
      </c>
      <c r="G13" s="2" t="s">
        <v>49</v>
      </c>
      <c r="H13" s="2"/>
      <c r="I13" s="2"/>
      <c r="J13" s="2"/>
      <c r="K13" s="2"/>
      <c r="L13" s="2" t="s">
        <v>51</v>
      </c>
      <c r="M13" s="2" t="s">
        <v>52</v>
      </c>
      <c r="N13" s="2" t="s">
        <v>34</v>
      </c>
      <c r="O13" s="3" t="s">
        <v>50</v>
      </c>
      <c r="P13" s="5">
        <v>274835000</v>
      </c>
      <c r="Q13" s="5">
        <v>0</v>
      </c>
      <c r="R13" s="5">
        <v>0</v>
      </c>
      <c r="S13" s="5">
        <v>274835000</v>
      </c>
      <c r="T13" s="5">
        <v>0</v>
      </c>
      <c r="U13" s="5">
        <v>132433476</v>
      </c>
      <c r="V13" s="5">
        <v>142401524</v>
      </c>
      <c r="W13" s="5">
        <v>89444684</v>
      </c>
      <c r="X13" s="5">
        <v>89444684</v>
      </c>
      <c r="Y13" s="5">
        <v>88614414</v>
      </c>
      <c r="Z13" s="13">
        <v>88614414</v>
      </c>
    </row>
    <row r="14" spans="1:26" ht="33.75">
      <c r="A14" s="12" t="s">
        <v>26</v>
      </c>
      <c r="B14" s="3" t="s">
        <v>27</v>
      </c>
      <c r="C14" s="4" t="s">
        <v>53</v>
      </c>
      <c r="D14" s="2" t="s">
        <v>29</v>
      </c>
      <c r="E14" s="2" t="s">
        <v>30</v>
      </c>
      <c r="F14" s="2" t="s">
        <v>31</v>
      </c>
      <c r="G14" s="2" t="s">
        <v>40</v>
      </c>
      <c r="H14" s="2"/>
      <c r="I14" s="2"/>
      <c r="J14" s="2"/>
      <c r="K14" s="2"/>
      <c r="L14" s="2" t="s">
        <v>32</v>
      </c>
      <c r="M14" s="2" t="s">
        <v>33</v>
      </c>
      <c r="N14" s="2" t="s">
        <v>34</v>
      </c>
      <c r="O14" s="3" t="s">
        <v>54</v>
      </c>
      <c r="P14" s="5">
        <v>17219583333</v>
      </c>
      <c r="Q14" s="5">
        <v>3665090500</v>
      </c>
      <c r="R14" s="5">
        <v>0</v>
      </c>
      <c r="S14" s="5">
        <v>20884673833</v>
      </c>
      <c r="T14" s="5">
        <v>0</v>
      </c>
      <c r="U14" s="5">
        <v>20884673833</v>
      </c>
      <c r="V14" s="5">
        <v>0</v>
      </c>
      <c r="W14" s="5">
        <v>20407381100.849998</v>
      </c>
      <c r="X14" s="5">
        <v>20400938963.049999</v>
      </c>
      <c r="Y14" s="5">
        <v>20187734668.049999</v>
      </c>
      <c r="Z14" s="13">
        <v>20187734668.049999</v>
      </c>
    </row>
    <row r="15" spans="1:26">
      <c r="A15" s="12"/>
      <c r="B15" s="3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7" t="s">
        <v>102</v>
      </c>
      <c r="P15" s="8"/>
      <c r="Q15" s="8"/>
      <c r="R15" s="8"/>
      <c r="S15" s="8">
        <f>SUM(S7:S14)</f>
        <v>85979643333</v>
      </c>
      <c r="T15" s="8"/>
      <c r="U15" s="8"/>
      <c r="V15" s="8"/>
      <c r="W15" s="8">
        <f t="shared" ref="W15:Z15" si="0">SUM(W7:W14)</f>
        <v>84076319687.850006</v>
      </c>
      <c r="X15" s="8">
        <f t="shared" si="0"/>
        <v>84069374168.050003</v>
      </c>
      <c r="Y15" s="8">
        <f t="shared" si="0"/>
        <v>83165456475.050003</v>
      </c>
      <c r="Z15" s="14">
        <f t="shared" si="0"/>
        <v>83165456475.050003</v>
      </c>
    </row>
    <row r="16" spans="1:26" ht="22.5">
      <c r="A16" s="12" t="s">
        <v>26</v>
      </c>
      <c r="B16" s="3" t="s">
        <v>27</v>
      </c>
      <c r="C16" s="4" t="s">
        <v>55</v>
      </c>
      <c r="D16" s="2" t="s">
        <v>29</v>
      </c>
      <c r="E16" s="2" t="s">
        <v>49</v>
      </c>
      <c r="F16" s="2" t="s">
        <v>31</v>
      </c>
      <c r="G16" s="2" t="s">
        <v>56</v>
      </c>
      <c r="H16" s="2"/>
      <c r="I16" s="2"/>
      <c r="J16" s="2"/>
      <c r="K16" s="2"/>
      <c r="L16" s="2" t="s">
        <v>32</v>
      </c>
      <c r="M16" s="2" t="s">
        <v>33</v>
      </c>
      <c r="N16" s="2" t="s">
        <v>34</v>
      </c>
      <c r="O16" s="3" t="s">
        <v>57</v>
      </c>
      <c r="P16" s="5">
        <v>674900000</v>
      </c>
      <c r="Q16" s="5">
        <v>0</v>
      </c>
      <c r="R16" s="5">
        <v>0</v>
      </c>
      <c r="S16" s="5">
        <v>674900000</v>
      </c>
      <c r="T16" s="5">
        <v>0</v>
      </c>
      <c r="U16" s="5">
        <v>673059502</v>
      </c>
      <c r="V16" s="5">
        <v>1840498</v>
      </c>
      <c r="W16" s="5">
        <v>670186467</v>
      </c>
      <c r="X16" s="5">
        <v>670186467</v>
      </c>
      <c r="Y16" s="5">
        <v>669236467</v>
      </c>
      <c r="Z16" s="13">
        <v>669236467</v>
      </c>
    </row>
    <row r="17" spans="1:26" ht="22.5">
      <c r="A17" s="12" t="s">
        <v>26</v>
      </c>
      <c r="B17" s="3" t="s">
        <v>27</v>
      </c>
      <c r="C17" s="4" t="s">
        <v>55</v>
      </c>
      <c r="D17" s="2" t="s">
        <v>29</v>
      </c>
      <c r="E17" s="2" t="s">
        <v>49</v>
      </c>
      <c r="F17" s="2" t="s">
        <v>31</v>
      </c>
      <c r="G17" s="2" t="s">
        <v>56</v>
      </c>
      <c r="H17" s="2"/>
      <c r="I17" s="2"/>
      <c r="J17" s="2"/>
      <c r="K17" s="2"/>
      <c r="L17" s="2" t="s">
        <v>51</v>
      </c>
      <c r="M17" s="2" t="s">
        <v>52</v>
      </c>
      <c r="N17" s="2" t="s">
        <v>34</v>
      </c>
      <c r="O17" s="3" t="s">
        <v>57</v>
      </c>
      <c r="P17" s="5">
        <v>676800000</v>
      </c>
      <c r="Q17" s="5">
        <v>0</v>
      </c>
      <c r="R17" s="5">
        <v>0</v>
      </c>
      <c r="S17" s="5">
        <v>676800000</v>
      </c>
      <c r="T17" s="5">
        <v>0</v>
      </c>
      <c r="U17" s="5">
        <v>603847421</v>
      </c>
      <c r="V17" s="5">
        <v>72952579</v>
      </c>
      <c r="W17" s="5">
        <v>583937921.47000003</v>
      </c>
      <c r="X17" s="5">
        <v>583937921.47000003</v>
      </c>
      <c r="Y17" s="5">
        <v>583593432</v>
      </c>
      <c r="Z17" s="13">
        <v>583593432</v>
      </c>
    </row>
    <row r="18" spans="1:26" ht="22.5">
      <c r="A18" s="12" t="s">
        <v>26</v>
      </c>
      <c r="B18" s="3" t="s">
        <v>27</v>
      </c>
      <c r="C18" s="4" t="s">
        <v>58</v>
      </c>
      <c r="D18" s="2" t="s">
        <v>29</v>
      </c>
      <c r="E18" s="2" t="s">
        <v>49</v>
      </c>
      <c r="F18" s="2" t="s">
        <v>31</v>
      </c>
      <c r="G18" s="2" t="s">
        <v>37</v>
      </c>
      <c r="H18" s="2"/>
      <c r="I18" s="2"/>
      <c r="J18" s="2"/>
      <c r="K18" s="2"/>
      <c r="L18" s="2" t="s">
        <v>32</v>
      </c>
      <c r="M18" s="2" t="s">
        <v>33</v>
      </c>
      <c r="N18" s="2" t="s">
        <v>34</v>
      </c>
      <c r="O18" s="3" t="s">
        <v>59</v>
      </c>
      <c r="P18" s="5">
        <v>6650000000</v>
      </c>
      <c r="Q18" s="5">
        <v>0</v>
      </c>
      <c r="R18" s="5">
        <v>0</v>
      </c>
      <c r="S18" s="5">
        <v>6650000000</v>
      </c>
      <c r="T18" s="5">
        <v>0</v>
      </c>
      <c r="U18" s="5">
        <v>6648869954</v>
      </c>
      <c r="V18" s="5">
        <v>1130046</v>
      </c>
      <c r="W18" s="5">
        <v>6043810424.54</v>
      </c>
      <c r="X18" s="5">
        <v>6039775524.54</v>
      </c>
      <c r="Y18" s="5">
        <v>5586682394.54</v>
      </c>
      <c r="Z18" s="13">
        <v>5586682394.54</v>
      </c>
    </row>
    <row r="19" spans="1:26" ht="22.5">
      <c r="A19" s="12" t="s">
        <v>26</v>
      </c>
      <c r="B19" s="3" t="s">
        <v>27</v>
      </c>
      <c r="C19" s="4" t="s">
        <v>58</v>
      </c>
      <c r="D19" s="2" t="s">
        <v>29</v>
      </c>
      <c r="E19" s="2" t="s">
        <v>49</v>
      </c>
      <c r="F19" s="2" t="s">
        <v>31</v>
      </c>
      <c r="G19" s="2" t="s">
        <v>37</v>
      </c>
      <c r="H19" s="2"/>
      <c r="I19" s="2"/>
      <c r="J19" s="2"/>
      <c r="K19" s="2"/>
      <c r="L19" s="2" t="s">
        <v>51</v>
      </c>
      <c r="M19" s="2" t="s">
        <v>52</v>
      </c>
      <c r="N19" s="2" t="s">
        <v>34</v>
      </c>
      <c r="O19" s="3" t="s">
        <v>59</v>
      </c>
      <c r="P19" s="5">
        <v>6589105000</v>
      </c>
      <c r="Q19" s="5">
        <v>0</v>
      </c>
      <c r="R19" s="5">
        <v>0</v>
      </c>
      <c r="S19" s="5">
        <v>6589105000</v>
      </c>
      <c r="T19" s="5">
        <v>0</v>
      </c>
      <c r="U19" s="5">
        <v>6589105000</v>
      </c>
      <c r="V19" s="5">
        <v>0</v>
      </c>
      <c r="W19" s="5">
        <v>6568279013</v>
      </c>
      <c r="X19" s="5">
        <v>6568279013</v>
      </c>
      <c r="Y19" s="5">
        <v>6568279013</v>
      </c>
      <c r="Z19" s="13">
        <v>6568279013</v>
      </c>
    </row>
    <row r="20" spans="1:26">
      <c r="A20" s="12"/>
      <c r="B20" s="3"/>
      <c r="C20" s="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7" t="s">
        <v>103</v>
      </c>
      <c r="P20" s="8"/>
      <c r="Q20" s="8"/>
      <c r="R20" s="8"/>
      <c r="S20" s="8">
        <f>SUM(S16:S19)</f>
        <v>14590805000</v>
      </c>
      <c r="T20" s="8"/>
      <c r="U20" s="8"/>
      <c r="V20" s="8"/>
      <c r="W20" s="8">
        <f t="shared" ref="W20:Z20" si="1">SUM(W16:W19)</f>
        <v>13866213826.01</v>
      </c>
      <c r="X20" s="8">
        <f t="shared" si="1"/>
        <v>13862178926.01</v>
      </c>
      <c r="Y20" s="8">
        <f t="shared" si="1"/>
        <v>13407791306.540001</v>
      </c>
      <c r="Z20" s="14">
        <f t="shared" si="1"/>
        <v>13407791306.540001</v>
      </c>
    </row>
    <row r="21" spans="1:26" ht="22.5">
      <c r="A21" s="12" t="s">
        <v>26</v>
      </c>
      <c r="B21" s="3" t="s">
        <v>27</v>
      </c>
      <c r="C21" s="4" t="s">
        <v>60</v>
      </c>
      <c r="D21" s="2" t="s">
        <v>29</v>
      </c>
      <c r="E21" s="2" t="s">
        <v>56</v>
      </c>
      <c r="F21" s="2" t="s">
        <v>49</v>
      </c>
      <c r="G21" s="2" t="s">
        <v>30</v>
      </c>
      <c r="H21" s="2" t="s">
        <v>30</v>
      </c>
      <c r="I21" s="2"/>
      <c r="J21" s="2"/>
      <c r="K21" s="2"/>
      <c r="L21" s="2" t="s">
        <v>32</v>
      </c>
      <c r="M21" s="2" t="s">
        <v>61</v>
      </c>
      <c r="N21" s="2" t="s">
        <v>62</v>
      </c>
      <c r="O21" s="3" t="s">
        <v>63</v>
      </c>
      <c r="P21" s="5">
        <v>378000000</v>
      </c>
      <c r="Q21" s="5">
        <v>0</v>
      </c>
      <c r="R21" s="5">
        <v>0</v>
      </c>
      <c r="S21" s="5">
        <v>378000000</v>
      </c>
      <c r="T21" s="5">
        <v>0</v>
      </c>
      <c r="U21" s="5">
        <v>320716254</v>
      </c>
      <c r="V21" s="5">
        <v>57283746</v>
      </c>
      <c r="W21" s="5">
        <v>320716254</v>
      </c>
      <c r="X21" s="5">
        <v>320716254</v>
      </c>
      <c r="Y21" s="5">
        <v>320716254</v>
      </c>
      <c r="Z21" s="13">
        <v>320716254</v>
      </c>
    </row>
    <row r="22" spans="1:26" ht="22.5">
      <c r="A22" s="12" t="s">
        <v>26</v>
      </c>
      <c r="B22" s="3" t="s">
        <v>27</v>
      </c>
      <c r="C22" s="4" t="s">
        <v>64</v>
      </c>
      <c r="D22" s="2" t="s">
        <v>29</v>
      </c>
      <c r="E22" s="2" t="s">
        <v>56</v>
      </c>
      <c r="F22" s="2" t="s">
        <v>37</v>
      </c>
      <c r="G22" s="2" t="s">
        <v>30</v>
      </c>
      <c r="H22" s="2" t="s">
        <v>65</v>
      </c>
      <c r="I22" s="2"/>
      <c r="J22" s="2"/>
      <c r="K22" s="2"/>
      <c r="L22" s="2" t="s">
        <v>32</v>
      </c>
      <c r="M22" s="2" t="s">
        <v>33</v>
      </c>
      <c r="N22" s="2" t="s">
        <v>34</v>
      </c>
      <c r="O22" s="3" t="s">
        <v>66</v>
      </c>
      <c r="P22" s="5">
        <v>256000000</v>
      </c>
      <c r="Q22" s="5">
        <v>0</v>
      </c>
      <c r="R22" s="5">
        <v>0</v>
      </c>
      <c r="S22" s="5">
        <v>256000000</v>
      </c>
      <c r="T22" s="5">
        <v>0</v>
      </c>
      <c r="U22" s="5">
        <v>256000000</v>
      </c>
      <c r="V22" s="5">
        <v>0</v>
      </c>
      <c r="W22" s="5">
        <v>256000000</v>
      </c>
      <c r="X22" s="5">
        <v>256000000</v>
      </c>
      <c r="Y22" s="5">
        <v>256000000</v>
      </c>
      <c r="Z22" s="13">
        <v>256000000</v>
      </c>
    </row>
    <row r="23" spans="1:26" ht="22.5">
      <c r="A23" s="12" t="s">
        <v>26</v>
      </c>
      <c r="B23" s="3" t="s">
        <v>27</v>
      </c>
      <c r="C23" s="4" t="s">
        <v>64</v>
      </c>
      <c r="D23" s="2" t="s">
        <v>29</v>
      </c>
      <c r="E23" s="2" t="s">
        <v>56</v>
      </c>
      <c r="F23" s="2" t="s">
        <v>37</v>
      </c>
      <c r="G23" s="2" t="s">
        <v>30</v>
      </c>
      <c r="H23" s="2" t="s">
        <v>65</v>
      </c>
      <c r="I23" s="2"/>
      <c r="J23" s="2"/>
      <c r="K23" s="2"/>
      <c r="L23" s="2" t="s">
        <v>51</v>
      </c>
      <c r="M23" s="2" t="s">
        <v>52</v>
      </c>
      <c r="N23" s="2" t="s">
        <v>34</v>
      </c>
      <c r="O23" s="3" t="s">
        <v>66</v>
      </c>
      <c r="P23" s="5">
        <v>202000000</v>
      </c>
      <c r="Q23" s="5">
        <v>0</v>
      </c>
      <c r="R23" s="5">
        <v>0</v>
      </c>
      <c r="S23" s="5">
        <v>202000000</v>
      </c>
      <c r="T23" s="5">
        <v>0</v>
      </c>
      <c r="U23" s="5">
        <v>202000000</v>
      </c>
      <c r="V23" s="5">
        <v>0</v>
      </c>
      <c r="W23" s="5">
        <v>202000000</v>
      </c>
      <c r="X23" s="5">
        <v>202000000</v>
      </c>
      <c r="Y23" s="5">
        <v>202000000</v>
      </c>
      <c r="Z23" s="13">
        <v>202000000</v>
      </c>
    </row>
    <row r="24" spans="1:26" ht="22.5">
      <c r="A24" s="12" t="s">
        <v>26</v>
      </c>
      <c r="B24" s="3" t="s">
        <v>27</v>
      </c>
      <c r="C24" s="4" t="s">
        <v>67</v>
      </c>
      <c r="D24" s="2" t="s">
        <v>29</v>
      </c>
      <c r="E24" s="2" t="s">
        <v>56</v>
      </c>
      <c r="F24" s="2" t="s">
        <v>40</v>
      </c>
      <c r="G24" s="2" t="s">
        <v>30</v>
      </c>
      <c r="H24" s="2" t="s">
        <v>30</v>
      </c>
      <c r="I24" s="2"/>
      <c r="J24" s="2"/>
      <c r="K24" s="2"/>
      <c r="L24" s="2" t="s">
        <v>32</v>
      </c>
      <c r="M24" s="2" t="s">
        <v>33</v>
      </c>
      <c r="N24" s="2" t="s">
        <v>34</v>
      </c>
      <c r="O24" s="3" t="s">
        <v>68</v>
      </c>
      <c r="P24" s="5">
        <v>119000000</v>
      </c>
      <c r="Q24" s="5">
        <v>0</v>
      </c>
      <c r="R24" s="5">
        <v>0</v>
      </c>
      <c r="S24" s="5">
        <v>119000000</v>
      </c>
      <c r="T24" s="5">
        <v>0</v>
      </c>
      <c r="U24" s="5">
        <v>119000000</v>
      </c>
      <c r="V24" s="5">
        <v>0</v>
      </c>
      <c r="W24" s="5">
        <v>98019654</v>
      </c>
      <c r="X24" s="5">
        <v>98019654</v>
      </c>
      <c r="Y24" s="5">
        <v>98019654</v>
      </c>
      <c r="Z24" s="13">
        <v>98019654</v>
      </c>
    </row>
    <row r="25" spans="1:26" ht="22.5">
      <c r="A25" s="12" t="s">
        <v>26</v>
      </c>
      <c r="B25" s="3" t="s">
        <v>27</v>
      </c>
      <c r="C25" s="4" t="s">
        <v>69</v>
      </c>
      <c r="D25" s="2" t="s">
        <v>29</v>
      </c>
      <c r="E25" s="2" t="s">
        <v>56</v>
      </c>
      <c r="F25" s="2" t="s">
        <v>40</v>
      </c>
      <c r="G25" s="2" t="s">
        <v>30</v>
      </c>
      <c r="H25" s="2" t="s">
        <v>43</v>
      </c>
      <c r="I25" s="2"/>
      <c r="J25" s="2"/>
      <c r="K25" s="2"/>
      <c r="L25" s="2" t="s">
        <v>32</v>
      </c>
      <c r="M25" s="2" t="s">
        <v>33</v>
      </c>
      <c r="N25" s="2" t="s">
        <v>34</v>
      </c>
      <c r="O25" s="3" t="s">
        <v>70</v>
      </c>
      <c r="P25" s="5">
        <v>200000000</v>
      </c>
      <c r="Q25" s="5">
        <v>0</v>
      </c>
      <c r="R25" s="5">
        <v>0</v>
      </c>
      <c r="S25" s="5">
        <v>200000000</v>
      </c>
      <c r="T25" s="5">
        <v>0</v>
      </c>
      <c r="U25" s="5">
        <v>200000000</v>
      </c>
      <c r="V25" s="5">
        <v>0</v>
      </c>
      <c r="W25" s="5">
        <v>30681301.93</v>
      </c>
      <c r="X25" s="5">
        <v>30681301.93</v>
      </c>
      <c r="Y25" s="5">
        <v>30278552.93</v>
      </c>
      <c r="Z25" s="13">
        <v>30278552.93</v>
      </c>
    </row>
    <row r="26" spans="1:26" ht="22.5">
      <c r="A26" s="12" t="s">
        <v>26</v>
      </c>
      <c r="B26" s="3" t="s">
        <v>27</v>
      </c>
      <c r="C26" s="4" t="s">
        <v>71</v>
      </c>
      <c r="D26" s="2" t="s">
        <v>29</v>
      </c>
      <c r="E26" s="2" t="s">
        <v>56</v>
      </c>
      <c r="F26" s="2" t="s">
        <v>40</v>
      </c>
      <c r="G26" s="2" t="s">
        <v>56</v>
      </c>
      <c r="H26" s="2" t="s">
        <v>72</v>
      </c>
      <c r="I26" s="2"/>
      <c r="J26" s="2"/>
      <c r="K26" s="2"/>
      <c r="L26" s="2" t="s">
        <v>51</v>
      </c>
      <c r="M26" s="2" t="s">
        <v>52</v>
      </c>
      <c r="N26" s="2" t="s">
        <v>34</v>
      </c>
      <c r="O26" s="3" t="s">
        <v>73</v>
      </c>
      <c r="P26" s="5">
        <v>571000000</v>
      </c>
      <c r="Q26" s="5">
        <v>0</v>
      </c>
      <c r="R26" s="5">
        <v>0</v>
      </c>
      <c r="S26" s="5">
        <v>571000000</v>
      </c>
      <c r="T26" s="5">
        <v>0</v>
      </c>
      <c r="U26" s="5">
        <v>571000000</v>
      </c>
      <c r="V26" s="5">
        <v>0</v>
      </c>
      <c r="W26" s="5">
        <v>560964112</v>
      </c>
      <c r="X26" s="5">
        <v>560964112</v>
      </c>
      <c r="Y26" s="5">
        <v>46264232</v>
      </c>
      <c r="Z26" s="13">
        <v>46264232</v>
      </c>
    </row>
    <row r="27" spans="1:26" ht="22.5">
      <c r="A27" s="12" t="s">
        <v>26</v>
      </c>
      <c r="B27" s="3" t="s">
        <v>27</v>
      </c>
      <c r="C27" s="4" t="s">
        <v>74</v>
      </c>
      <c r="D27" s="2" t="s">
        <v>29</v>
      </c>
      <c r="E27" s="2" t="s">
        <v>56</v>
      </c>
      <c r="F27" s="2" t="s">
        <v>40</v>
      </c>
      <c r="G27" s="2" t="s">
        <v>56</v>
      </c>
      <c r="H27" s="2" t="s">
        <v>75</v>
      </c>
      <c r="I27" s="2"/>
      <c r="J27" s="2"/>
      <c r="K27" s="2"/>
      <c r="L27" s="2" t="s">
        <v>32</v>
      </c>
      <c r="M27" s="2" t="s">
        <v>33</v>
      </c>
      <c r="N27" s="2" t="s">
        <v>34</v>
      </c>
      <c r="O27" s="3" t="s">
        <v>76</v>
      </c>
      <c r="P27" s="5">
        <v>1614000000</v>
      </c>
      <c r="Q27" s="5">
        <v>202985000</v>
      </c>
      <c r="R27" s="5">
        <v>0</v>
      </c>
      <c r="S27" s="5">
        <v>1816985000</v>
      </c>
      <c r="T27" s="5">
        <v>0</v>
      </c>
      <c r="U27" s="5">
        <v>1816985000</v>
      </c>
      <c r="V27" s="5">
        <v>0</v>
      </c>
      <c r="W27" s="5">
        <v>1743766749</v>
      </c>
      <c r="X27" s="5">
        <v>1743766749</v>
      </c>
      <c r="Y27" s="5">
        <v>1743766749</v>
      </c>
      <c r="Z27" s="13">
        <v>1743766749</v>
      </c>
    </row>
    <row r="28" spans="1:26" ht="22.5">
      <c r="A28" s="12" t="s">
        <v>26</v>
      </c>
      <c r="B28" s="3" t="s">
        <v>27</v>
      </c>
      <c r="C28" s="4" t="s">
        <v>77</v>
      </c>
      <c r="D28" s="2" t="s">
        <v>29</v>
      </c>
      <c r="E28" s="2" t="s">
        <v>56</v>
      </c>
      <c r="F28" s="2" t="s">
        <v>78</v>
      </c>
      <c r="G28" s="2" t="s">
        <v>30</v>
      </c>
      <c r="H28" s="2" t="s">
        <v>30</v>
      </c>
      <c r="I28" s="2"/>
      <c r="J28" s="2"/>
      <c r="K28" s="2"/>
      <c r="L28" s="2" t="s">
        <v>51</v>
      </c>
      <c r="M28" s="2" t="s">
        <v>52</v>
      </c>
      <c r="N28" s="2" t="s">
        <v>34</v>
      </c>
      <c r="O28" s="3" t="s">
        <v>79</v>
      </c>
      <c r="P28" s="5">
        <v>1015000000</v>
      </c>
      <c r="Q28" s="5">
        <v>0</v>
      </c>
      <c r="R28" s="5">
        <v>0</v>
      </c>
      <c r="S28" s="5">
        <v>1015000000</v>
      </c>
      <c r="T28" s="5">
        <v>0</v>
      </c>
      <c r="U28" s="5">
        <v>1015000000</v>
      </c>
      <c r="V28" s="5">
        <v>0</v>
      </c>
      <c r="W28" s="5">
        <v>1014999993</v>
      </c>
      <c r="X28" s="5">
        <v>82087497</v>
      </c>
      <c r="Y28" s="5">
        <v>82087497</v>
      </c>
      <c r="Z28" s="13">
        <v>82087497</v>
      </c>
    </row>
    <row r="29" spans="1:26">
      <c r="A29" s="12"/>
      <c r="B29" s="3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7" t="s">
        <v>104</v>
      </c>
      <c r="P29" s="8"/>
      <c r="Q29" s="8"/>
      <c r="R29" s="8"/>
      <c r="S29" s="8">
        <f>SUM(S21:S28)</f>
        <v>4557985000</v>
      </c>
      <c r="T29" s="8"/>
      <c r="U29" s="8"/>
      <c r="V29" s="8"/>
      <c r="W29" s="8">
        <f t="shared" ref="W29:Z29" si="2">SUM(W21:W28)</f>
        <v>4227148063.9299998</v>
      </c>
      <c r="X29" s="8">
        <f t="shared" si="2"/>
        <v>3294235567.9299998</v>
      </c>
      <c r="Y29" s="8">
        <f t="shared" si="2"/>
        <v>2779132938.9299998</v>
      </c>
      <c r="Z29" s="14">
        <f t="shared" si="2"/>
        <v>2779132938.9299998</v>
      </c>
    </row>
    <row r="30" spans="1:26">
      <c r="A30" s="12"/>
      <c r="B30" s="3"/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3"/>
    </row>
    <row r="31" spans="1:26">
      <c r="A31" s="12"/>
      <c r="B31" s="3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30"/>
      <c r="O31" s="34" t="s">
        <v>105</v>
      </c>
      <c r="P31" s="35"/>
      <c r="Q31" s="35"/>
      <c r="R31" s="35"/>
      <c r="S31" s="35">
        <f>+S29+S20+S15</f>
        <v>105128433333</v>
      </c>
      <c r="T31" s="35"/>
      <c r="U31" s="35"/>
      <c r="V31" s="35"/>
      <c r="W31" s="35">
        <f t="shared" ref="W31:Z31" si="3">+W29+W20+W15</f>
        <v>102169681577.79001</v>
      </c>
      <c r="X31" s="35">
        <f t="shared" si="3"/>
        <v>101225788661.99001</v>
      </c>
      <c r="Y31" s="35">
        <f t="shared" si="3"/>
        <v>99352380720.520004</v>
      </c>
      <c r="Z31" s="36">
        <f t="shared" si="3"/>
        <v>99352380720.520004</v>
      </c>
    </row>
    <row r="32" spans="1:26">
      <c r="A32" s="12"/>
      <c r="B32" s="3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3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5"/>
    </row>
    <row r="33" spans="1:26" ht="22.5">
      <c r="A33" s="12" t="s">
        <v>26</v>
      </c>
      <c r="B33" s="3" t="s">
        <v>27</v>
      </c>
      <c r="C33" s="4" t="s">
        <v>80</v>
      </c>
      <c r="D33" s="2" t="s">
        <v>81</v>
      </c>
      <c r="E33" s="2" t="s">
        <v>78</v>
      </c>
      <c r="F33" s="2" t="s">
        <v>30</v>
      </c>
      <c r="G33" s="2" t="s">
        <v>56</v>
      </c>
      <c r="H33" s="2"/>
      <c r="I33" s="2"/>
      <c r="J33" s="2"/>
      <c r="K33" s="2"/>
      <c r="L33" s="2" t="s">
        <v>32</v>
      </c>
      <c r="M33" s="2" t="s">
        <v>82</v>
      </c>
      <c r="N33" s="2" t="s">
        <v>34</v>
      </c>
      <c r="O33" s="3" t="s">
        <v>83</v>
      </c>
      <c r="P33" s="5">
        <v>222000000</v>
      </c>
      <c r="Q33" s="5">
        <v>0</v>
      </c>
      <c r="R33" s="5">
        <v>0</v>
      </c>
      <c r="S33" s="5">
        <v>222000000</v>
      </c>
      <c r="T33" s="5">
        <v>0</v>
      </c>
      <c r="U33" s="5">
        <v>165637743</v>
      </c>
      <c r="V33" s="5">
        <v>56362257</v>
      </c>
      <c r="W33" s="5">
        <v>156799099.31</v>
      </c>
      <c r="X33" s="5">
        <v>156799099.30739999</v>
      </c>
      <c r="Y33" s="5">
        <v>156799099.30739999</v>
      </c>
      <c r="Z33" s="13">
        <v>156799099.30739999</v>
      </c>
    </row>
    <row r="34" spans="1:26" ht="22.5">
      <c r="A34" s="12" t="s">
        <v>26</v>
      </c>
      <c r="B34" s="3" t="s">
        <v>27</v>
      </c>
      <c r="C34" s="4" t="s">
        <v>84</v>
      </c>
      <c r="D34" s="2" t="s">
        <v>81</v>
      </c>
      <c r="E34" s="2" t="s">
        <v>78</v>
      </c>
      <c r="F34" s="2" t="s">
        <v>49</v>
      </c>
      <c r="G34" s="2" t="s">
        <v>56</v>
      </c>
      <c r="H34" s="2"/>
      <c r="I34" s="2"/>
      <c r="J34" s="2"/>
      <c r="K34" s="2"/>
      <c r="L34" s="2" t="s">
        <v>32</v>
      </c>
      <c r="M34" s="2" t="s">
        <v>82</v>
      </c>
      <c r="N34" s="2" t="s">
        <v>34</v>
      </c>
      <c r="O34" s="40" t="s">
        <v>83</v>
      </c>
      <c r="P34" s="41">
        <v>7000000</v>
      </c>
      <c r="Q34" s="41">
        <v>0</v>
      </c>
      <c r="R34" s="41">
        <v>0</v>
      </c>
      <c r="S34" s="41">
        <v>7000000</v>
      </c>
      <c r="T34" s="41">
        <v>0</v>
      </c>
      <c r="U34" s="41">
        <v>2484557</v>
      </c>
      <c r="V34" s="41">
        <v>4515443</v>
      </c>
      <c r="W34" s="41">
        <v>2351977.9</v>
      </c>
      <c r="X34" s="41">
        <v>2351977.8325999998</v>
      </c>
      <c r="Y34" s="41">
        <v>2351977.8325999998</v>
      </c>
      <c r="Z34" s="42">
        <v>2351977.8325999998</v>
      </c>
    </row>
    <row r="35" spans="1:26" ht="21">
      <c r="A35" s="12"/>
      <c r="B35" s="3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30"/>
      <c r="O35" s="34" t="s">
        <v>106</v>
      </c>
      <c r="P35" s="35"/>
      <c r="Q35" s="35"/>
      <c r="R35" s="35"/>
      <c r="S35" s="35">
        <f>+S34+S33</f>
        <v>229000000</v>
      </c>
      <c r="T35" s="35"/>
      <c r="U35" s="35"/>
      <c r="V35" s="35"/>
      <c r="W35" s="35">
        <f t="shared" ref="W35:Z35" si="4">+W34+W33</f>
        <v>159151077.21000001</v>
      </c>
      <c r="X35" s="35">
        <f t="shared" si="4"/>
        <v>159151077.13999999</v>
      </c>
      <c r="Y35" s="35">
        <f t="shared" si="4"/>
        <v>159151077.13999999</v>
      </c>
      <c r="Z35" s="36">
        <f t="shared" si="4"/>
        <v>159151077.13999999</v>
      </c>
    </row>
    <row r="36" spans="1:26">
      <c r="A36" s="12"/>
      <c r="B36" s="3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3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5"/>
    </row>
    <row r="37" spans="1:26" ht="45">
      <c r="A37" s="12" t="s">
        <v>26</v>
      </c>
      <c r="B37" s="3" t="s">
        <v>27</v>
      </c>
      <c r="C37" s="4" t="s">
        <v>85</v>
      </c>
      <c r="D37" s="2" t="s">
        <v>86</v>
      </c>
      <c r="E37" s="2" t="s">
        <v>87</v>
      </c>
      <c r="F37" s="2" t="s">
        <v>88</v>
      </c>
      <c r="G37" s="2" t="s">
        <v>49</v>
      </c>
      <c r="H37" s="2"/>
      <c r="I37" s="2"/>
      <c r="J37" s="2"/>
      <c r="K37" s="2"/>
      <c r="L37" s="2" t="s">
        <v>32</v>
      </c>
      <c r="M37" s="2" t="s">
        <v>33</v>
      </c>
      <c r="N37" s="2" t="s">
        <v>34</v>
      </c>
      <c r="O37" s="3" t="s">
        <v>89</v>
      </c>
      <c r="P37" s="5">
        <v>47550699710</v>
      </c>
      <c r="Q37" s="5">
        <v>0</v>
      </c>
      <c r="R37" s="5">
        <v>0</v>
      </c>
      <c r="S37" s="5">
        <v>47550699710</v>
      </c>
      <c r="T37" s="5">
        <v>0</v>
      </c>
      <c r="U37" s="5">
        <v>47338830862.260002</v>
      </c>
      <c r="V37" s="5">
        <v>211868847.74000001</v>
      </c>
      <c r="W37" s="5">
        <v>45875875672.410004</v>
      </c>
      <c r="X37" s="5">
        <v>45175914111.660004</v>
      </c>
      <c r="Y37" s="5">
        <v>43695126446.660004</v>
      </c>
      <c r="Z37" s="13">
        <v>43695126446.660004</v>
      </c>
    </row>
    <row r="38" spans="1:26" ht="45">
      <c r="A38" s="12" t="s">
        <v>26</v>
      </c>
      <c r="B38" s="3" t="s">
        <v>27</v>
      </c>
      <c r="C38" s="4" t="s">
        <v>85</v>
      </c>
      <c r="D38" s="2" t="s">
        <v>86</v>
      </c>
      <c r="E38" s="2" t="s">
        <v>87</v>
      </c>
      <c r="F38" s="2" t="s">
        <v>88</v>
      </c>
      <c r="G38" s="2" t="s">
        <v>49</v>
      </c>
      <c r="H38" s="2"/>
      <c r="I38" s="2"/>
      <c r="J38" s="2"/>
      <c r="K38" s="2"/>
      <c r="L38" s="2" t="s">
        <v>32</v>
      </c>
      <c r="M38" s="2" t="s">
        <v>61</v>
      </c>
      <c r="N38" s="2" t="s">
        <v>34</v>
      </c>
      <c r="O38" s="3" t="s">
        <v>89</v>
      </c>
      <c r="P38" s="5">
        <v>0</v>
      </c>
      <c r="Q38" s="5">
        <v>42000000000</v>
      </c>
      <c r="R38" s="5">
        <v>0</v>
      </c>
      <c r="S38" s="5">
        <v>42000000000</v>
      </c>
      <c r="T38" s="5">
        <v>0</v>
      </c>
      <c r="U38" s="5">
        <v>41865004401</v>
      </c>
      <c r="V38" s="5">
        <v>134995599</v>
      </c>
      <c r="W38" s="5">
        <v>40841707595</v>
      </c>
      <c r="X38" s="5">
        <v>39715578166</v>
      </c>
      <c r="Y38" s="5">
        <v>37617998231</v>
      </c>
      <c r="Z38" s="13">
        <v>37617998231</v>
      </c>
    </row>
    <row r="39" spans="1:26" ht="45">
      <c r="A39" s="12" t="s">
        <v>26</v>
      </c>
      <c r="B39" s="3" t="s">
        <v>27</v>
      </c>
      <c r="C39" s="4" t="s">
        <v>85</v>
      </c>
      <c r="D39" s="2" t="s">
        <v>86</v>
      </c>
      <c r="E39" s="2" t="s">
        <v>87</v>
      </c>
      <c r="F39" s="2" t="s">
        <v>88</v>
      </c>
      <c r="G39" s="2" t="s">
        <v>49</v>
      </c>
      <c r="H39" s="2"/>
      <c r="I39" s="2"/>
      <c r="J39" s="2"/>
      <c r="K39" s="2"/>
      <c r="L39" s="2" t="s">
        <v>32</v>
      </c>
      <c r="M39" s="2" t="s">
        <v>82</v>
      </c>
      <c r="N39" s="2" t="s">
        <v>34</v>
      </c>
      <c r="O39" s="3" t="s">
        <v>89</v>
      </c>
      <c r="P39" s="5">
        <v>15449300290</v>
      </c>
      <c r="Q39" s="5">
        <v>0</v>
      </c>
      <c r="R39" s="5">
        <v>0</v>
      </c>
      <c r="S39" s="5">
        <v>15449300290</v>
      </c>
      <c r="T39" s="5">
        <v>0</v>
      </c>
      <c r="U39" s="5">
        <v>15234355075</v>
      </c>
      <c r="V39" s="5">
        <v>214945215</v>
      </c>
      <c r="W39" s="5">
        <v>14882538071.9</v>
      </c>
      <c r="X39" s="5">
        <v>14830341528.9</v>
      </c>
      <c r="Y39" s="5">
        <v>14530189057.9</v>
      </c>
      <c r="Z39" s="13">
        <v>14530189057.9</v>
      </c>
    </row>
    <row r="40" spans="1:26" ht="45">
      <c r="A40" s="12" t="s">
        <v>26</v>
      </c>
      <c r="B40" s="3" t="s">
        <v>27</v>
      </c>
      <c r="C40" s="4" t="s">
        <v>85</v>
      </c>
      <c r="D40" s="2" t="s">
        <v>86</v>
      </c>
      <c r="E40" s="2" t="s">
        <v>87</v>
      </c>
      <c r="F40" s="2" t="s">
        <v>88</v>
      </c>
      <c r="G40" s="2" t="s">
        <v>49</v>
      </c>
      <c r="H40" s="2"/>
      <c r="I40" s="2"/>
      <c r="J40" s="2"/>
      <c r="K40" s="2"/>
      <c r="L40" s="2" t="s">
        <v>51</v>
      </c>
      <c r="M40" s="2" t="s">
        <v>52</v>
      </c>
      <c r="N40" s="2" t="s">
        <v>34</v>
      </c>
      <c r="O40" s="3" t="s">
        <v>89</v>
      </c>
      <c r="P40" s="5">
        <v>28886000000</v>
      </c>
      <c r="Q40" s="5">
        <v>0</v>
      </c>
      <c r="R40" s="5">
        <v>0</v>
      </c>
      <c r="S40" s="5">
        <v>28886000000</v>
      </c>
      <c r="T40" s="5">
        <v>0</v>
      </c>
      <c r="U40" s="5">
        <v>28820118457.669998</v>
      </c>
      <c r="V40" s="5">
        <v>65881542.329999998</v>
      </c>
      <c r="W40" s="5">
        <v>28037945863.759998</v>
      </c>
      <c r="X40" s="5">
        <v>27584099843.529999</v>
      </c>
      <c r="Y40" s="5">
        <v>26784532301.57</v>
      </c>
      <c r="Z40" s="13">
        <v>26784532301.57</v>
      </c>
    </row>
    <row r="41" spans="1:26">
      <c r="A41" s="12"/>
      <c r="B41" s="3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7" t="s">
        <v>107</v>
      </c>
      <c r="P41" s="8"/>
      <c r="Q41" s="8"/>
      <c r="R41" s="8"/>
      <c r="S41" s="8">
        <f>SUM(S37:S40)</f>
        <v>133886000000</v>
      </c>
      <c r="T41" s="8"/>
      <c r="U41" s="8"/>
      <c r="V41" s="8"/>
      <c r="W41" s="8">
        <f t="shared" ref="W41:Z41" si="5">SUM(W37:W40)</f>
        <v>129638067203.06999</v>
      </c>
      <c r="X41" s="8">
        <f t="shared" si="5"/>
        <v>127305933650.09</v>
      </c>
      <c r="Y41" s="8">
        <f t="shared" si="5"/>
        <v>122627846037.13</v>
      </c>
      <c r="Z41" s="14">
        <f t="shared" si="5"/>
        <v>122627846037.13</v>
      </c>
    </row>
    <row r="42" spans="1:26" ht="45">
      <c r="A42" s="12" t="s">
        <v>26</v>
      </c>
      <c r="B42" s="3" t="s">
        <v>27</v>
      </c>
      <c r="C42" s="4" t="s">
        <v>90</v>
      </c>
      <c r="D42" s="2" t="s">
        <v>86</v>
      </c>
      <c r="E42" s="2" t="s">
        <v>87</v>
      </c>
      <c r="F42" s="2" t="s">
        <v>88</v>
      </c>
      <c r="G42" s="2" t="s">
        <v>56</v>
      </c>
      <c r="H42" s="2"/>
      <c r="I42" s="2"/>
      <c r="J42" s="2"/>
      <c r="K42" s="2"/>
      <c r="L42" s="2" t="s">
        <v>32</v>
      </c>
      <c r="M42" s="2" t="s">
        <v>33</v>
      </c>
      <c r="N42" s="2" t="s">
        <v>34</v>
      </c>
      <c r="O42" s="3" t="s">
        <v>91</v>
      </c>
      <c r="P42" s="5">
        <v>2700000000</v>
      </c>
      <c r="Q42" s="5">
        <v>0</v>
      </c>
      <c r="R42" s="5">
        <v>0</v>
      </c>
      <c r="S42" s="5">
        <v>2700000000</v>
      </c>
      <c r="T42" s="5">
        <v>0</v>
      </c>
      <c r="U42" s="5">
        <v>2683746348</v>
      </c>
      <c r="V42" s="5">
        <v>16253652</v>
      </c>
      <c r="W42" s="5">
        <v>2605802632</v>
      </c>
      <c r="X42" s="5">
        <v>2570950508</v>
      </c>
      <c r="Y42" s="5">
        <v>2536987683</v>
      </c>
      <c r="Z42" s="13">
        <v>2536987683</v>
      </c>
    </row>
    <row r="43" spans="1:26">
      <c r="A43" s="12"/>
      <c r="B43" s="3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7" t="s">
        <v>108</v>
      </c>
      <c r="P43" s="8"/>
      <c r="Q43" s="8"/>
      <c r="R43" s="8"/>
      <c r="S43" s="8">
        <f>+S42</f>
        <v>2700000000</v>
      </c>
      <c r="T43" s="8"/>
      <c r="U43" s="8"/>
      <c r="V43" s="8"/>
      <c r="W43" s="8">
        <f t="shared" ref="W43:Z43" si="6">+W42</f>
        <v>2605802632</v>
      </c>
      <c r="X43" s="8">
        <f t="shared" si="6"/>
        <v>2570950508</v>
      </c>
      <c r="Y43" s="8">
        <f t="shared" si="6"/>
        <v>2536987683</v>
      </c>
      <c r="Z43" s="14">
        <f t="shared" si="6"/>
        <v>2536987683</v>
      </c>
    </row>
    <row r="44" spans="1:26" ht="45">
      <c r="A44" s="12" t="s">
        <v>26</v>
      </c>
      <c r="B44" s="3" t="s">
        <v>27</v>
      </c>
      <c r="C44" s="4" t="s">
        <v>92</v>
      </c>
      <c r="D44" s="2" t="s">
        <v>86</v>
      </c>
      <c r="E44" s="2" t="s">
        <v>93</v>
      </c>
      <c r="F44" s="2" t="s">
        <v>88</v>
      </c>
      <c r="G44" s="2" t="s">
        <v>30</v>
      </c>
      <c r="H44" s="2" t="s">
        <v>0</v>
      </c>
      <c r="I44" s="2" t="s">
        <v>0</v>
      </c>
      <c r="J44" s="2" t="s">
        <v>0</v>
      </c>
      <c r="K44" s="2" t="s">
        <v>0</v>
      </c>
      <c r="L44" s="2" t="s">
        <v>32</v>
      </c>
      <c r="M44" s="2" t="s">
        <v>33</v>
      </c>
      <c r="N44" s="2" t="s">
        <v>34</v>
      </c>
      <c r="O44" s="3" t="s">
        <v>94</v>
      </c>
      <c r="P44" s="5">
        <v>2800000000</v>
      </c>
      <c r="Q44" s="5">
        <v>0</v>
      </c>
      <c r="R44" s="5">
        <v>0</v>
      </c>
      <c r="S44" s="5">
        <v>2800000000</v>
      </c>
      <c r="T44" s="5">
        <v>0</v>
      </c>
      <c r="U44" s="5">
        <v>2800000000</v>
      </c>
      <c r="V44" s="5">
        <v>0</v>
      </c>
      <c r="W44" s="5">
        <v>2800000000</v>
      </c>
      <c r="X44" s="5">
        <v>2800000000</v>
      </c>
      <c r="Y44" s="5">
        <v>2800000000</v>
      </c>
      <c r="Z44" s="13">
        <v>2800000000</v>
      </c>
    </row>
    <row r="45" spans="1:26">
      <c r="A45" s="12"/>
      <c r="B45" s="3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7" t="s">
        <v>109</v>
      </c>
      <c r="P45" s="8"/>
      <c r="Q45" s="8"/>
      <c r="R45" s="8"/>
      <c r="S45" s="8">
        <f>+S44</f>
        <v>2800000000</v>
      </c>
      <c r="T45" s="8"/>
      <c r="U45" s="8"/>
      <c r="V45" s="8"/>
      <c r="W45" s="8">
        <f t="shared" ref="W45:Z45" si="7">+W44</f>
        <v>2800000000</v>
      </c>
      <c r="X45" s="8">
        <f t="shared" si="7"/>
        <v>2800000000</v>
      </c>
      <c r="Y45" s="8">
        <f t="shared" si="7"/>
        <v>2800000000</v>
      </c>
      <c r="Z45" s="14">
        <f t="shared" si="7"/>
        <v>2800000000</v>
      </c>
    </row>
    <row r="46" spans="1:26" ht="45">
      <c r="A46" s="12" t="s">
        <v>26</v>
      </c>
      <c r="B46" s="3" t="s">
        <v>27</v>
      </c>
      <c r="C46" s="4" t="s">
        <v>95</v>
      </c>
      <c r="D46" s="2" t="s">
        <v>86</v>
      </c>
      <c r="E46" s="2" t="s">
        <v>96</v>
      </c>
      <c r="F46" s="2" t="s">
        <v>88</v>
      </c>
      <c r="G46" s="2" t="s">
        <v>30</v>
      </c>
      <c r="H46" s="2"/>
      <c r="I46" s="2"/>
      <c r="J46" s="2"/>
      <c r="K46" s="2"/>
      <c r="L46" s="2" t="s">
        <v>32</v>
      </c>
      <c r="M46" s="2" t="s">
        <v>33</v>
      </c>
      <c r="N46" s="2" t="s">
        <v>34</v>
      </c>
      <c r="O46" s="3" t="s">
        <v>97</v>
      </c>
      <c r="P46" s="5">
        <v>15000000000</v>
      </c>
      <c r="Q46" s="5">
        <v>0</v>
      </c>
      <c r="R46" s="5">
        <v>0</v>
      </c>
      <c r="S46" s="5">
        <v>15000000000</v>
      </c>
      <c r="T46" s="5">
        <v>0</v>
      </c>
      <c r="U46" s="5">
        <v>14968496702.66</v>
      </c>
      <c r="V46" s="5">
        <v>31503297.34</v>
      </c>
      <c r="W46" s="5">
        <v>14754294907.27</v>
      </c>
      <c r="X46" s="5">
        <v>14649715545.77</v>
      </c>
      <c r="Y46" s="5">
        <v>13674774212.77</v>
      </c>
      <c r="Z46" s="13">
        <v>13674774212.77</v>
      </c>
    </row>
    <row r="47" spans="1:26" ht="45">
      <c r="A47" s="12" t="s">
        <v>26</v>
      </c>
      <c r="B47" s="3" t="s">
        <v>27</v>
      </c>
      <c r="C47" s="4" t="s">
        <v>95</v>
      </c>
      <c r="D47" s="2" t="s">
        <v>86</v>
      </c>
      <c r="E47" s="2" t="s">
        <v>96</v>
      </c>
      <c r="F47" s="2" t="s">
        <v>88</v>
      </c>
      <c r="G47" s="2" t="s">
        <v>30</v>
      </c>
      <c r="H47" s="2"/>
      <c r="I47" s="2"/>
      <c r="J47" s="2"/>
      <c r="K47" s="2"/>
      <c r="L47" s="2" t="s">
        <v>32</v>
      </c>
      <c r="M47" s="2" t="s">
        <v>61</v>
      </c>
      <c r="N47" s="2" t="s">
        <v>34</v>
      </c>
      <c r="O47" s="3" t="s">
        <v>97</v>
      </c>
      <c r="P47" s="5">
        <v>0</v>
      </c>
      <c r="Q47" s="5">
        <v>18000000000</v>
      </c>
      <c r="R47" s="5">
        <v>0</v>
      </c>
      <c r="S47" s="5">
        <v>18000000000</v>
      </c>
      <c r="T47" s="5">
        <v>0</v>
      </c>
      <c r="U47" s="5">
        <v>17759317604</v>
      </c>
      <c r="V47" s="5">
        <v>240682396</v>
      </c>
      <c r="W47" s="5">
        <v>16739312124.040001</v>
      </c>
      <c r="X47" s="5">
        <v>13997239562.24</v>
      </c>
      <c r="Y47" s="5">
        <v>9622953481.2700005</v>
      </c>
      <c r="Z47" s="13">
        <v>9622953481.2700005</v>
      </c>
    </row>
    <row r="48" spans="1:26" ht="45">
      <c r="A48" s="12" t="s">
        <v>26</v>
      </c>
      <c r="B48" s="3" t="s">
        <v>27</v>
      </c>
      <c r="C48" s="4" t="s">
        <v>95</v>
      </c>
      <c r="D48" s="2" t="s">
        <v>86</v>
      </c>
      <c r="E48" s="2" t="s">
        <v>96</v>
      </c>
      <c r="F48" s="2" t="s">
        <v>88</v>
      </c>
      <c r="G48" s="2" t="s">
        <v>30</v>
      </c>
      <c r="H48" s="2"/>
      <c r="I48" s="2"/>
      <c r="J48" s="2"/>
      <c r="K48" s="2"/>
      <c r="L48" s="2" t="s">
        <v>51</v>
      </c>
      <c r="M48" s="2" t="s">
        <v>52</v>
      </c>
      <c r="N48" s="2" t="s">
        <v>34</v>
      </c>
      <c r="O48" s="3" t="s">
        <v>97</v>
      </c>
      <c r="P48" s="5">
        <v>8000000000</v>
      </c>
      <c r="Q48" s="5">
        <v>0</v>
      </c>
      <c r="R48" s="5">
        <v>0</v>
      </c>
      <c r="S48" s="5">
        <v>8000000000</v>
      </c>
      <c r="T48" s="5">
        <v>0</v>
      </c>
      <c r="U48" s="5">
        <v>7905995524.8500004</v>
      </c>
      <c r="V48" s="5">
        <v>94004475.150000006</v>
      </c>
      <c r="W48" s="5">
        <v>7735681490.8699999</v>
      </c>
      <c r="X48" s="5">
        <v>7633286964.3599997</v>
      </c>
      <c r="Y48" s="5">
        <v>7075539145.3599997</v>
      </c>
      <c r="Z48" s="13">
        <v>7075539145.3599997</v>
      </c>
    </row>
    <row r="49" spans="1:26">
      <c r="A49" s="12"/>
      <c r="B49" s="3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7" t="s">
        <v>110</v>
      </c>
      <c r="P49" s="8"/>
      <c r="Q49" s="8"/>
      <c r="R49" s="8"/>
      <c r="S49" s="8">
        <f>SUM(S46:S48)</f>
        <v>41000000000</v>
      </c>
      <c r="T49" s="8"/>
      <c r="U49" s="8"/>
      <c r="V49" s="8"/>
      <c r="W49" s="8">
        <f t="shared" ref="W49:Z49" si="8">SUM(W46:W48)</f>
        <v>39229288522.18</v>
      </c>
      <c r="X49" s="8">
        <f t="shared" si="8"/>
        <v>36280242072.370003</v>
      </c>
      <c r="Y49" s="8">
        <f t="shared" si="8"/>
        <v>30373266839.400002</v>
      </c>
      <c r="Z49" s="14">
        <f t="shared" si="8"/>
        <v>30373266839.400002</v>
      </c>
    </row>
    <row r="50" spans="1:26">
      <c r="A50" s="12"/>
      <c r="B50" s="3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1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3"/>
    </row>
    <row r="51" spans="1:26">
      <c r="A51" s="12"/>
      <c r="B51" s="3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30"/>
      <c r="O51" s="34" t="s">
        <v>111</v>
      </c>
      <c r="P51" s="35"/>
      <c r="Q51" s="35"/>
      <c r="R51" s="35"/>
      <c r="S51" s="35">
        <f>+S49+S45+S43+S41</f>
        <v>180386000000</v>
      </c>
      <c r="T51" s="35"/>
      <c r="U51" s="35"/>
      <c r="V51" s="35"/>
      <c r="W51" s="35">
        <f t="shared" ref="W51:Z51" si="9">+W49+W45+W43+W41</f>
        <v>174273158357.25</v>
      </c>
      <c r="X51" s="35">
        <f t="shared" si="9"/>
        <v>168957126230.45999</v>
      </c>
      <c r="Y51" s="35">
        <f t="shared" si="9"/>
        <v>158338100559.53</v>
      </c>
      <c r="Z51" s="36">
        <f t="shared" si="9"/>
        <v>158338100559.53</v>
      </c>
    </row>
    <row r="52" spans="1:26">
      <c r="A52" s="12"/>
      <c r="B52" s="3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7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9"/>
    </row>
    <row r="53" spans="1:26">
      <c r="A53" s="12" t="s">
        <v>0</v>
      </c>
      <c r="B53" s="3" t="s">
        <v>0</v>
      </c>
      <c r="C53" s="4" t="s">
        <v>0</v>
      </c>
      <c r="D53" s="2" t="s">
        <v>0</v>
      </c>
      <c r="E53" s="2" t="s">
        <v>0</v>
      </c>
      <c r="F53" s="2" t="s">
        <v>0</v>
      </c>
      <c r="G53" s="2" t="s">
        <v>0</v>
      </c>
      <c r="H53" s="2" t="s">
        <v>0</v>
      </c>
      <c r="I53" s="2" t="s">
        <v>0</v>
      </c>
      <c r="J53" s="2" t="s">
        <v>0</v>
      </c>
      <c r="K53" s="2" t="s">
        <v>0</v>
      </c>
      <c r="L53" s="2" t="s">
        <v>0</v>
      </c>
      <c r="M53" s="2" t="s">
        <v>0</v>
      </c>
      <c r="N53" s="30" t="s">
        <v>0</v>
      </c>
      <c r="O53" s="34" t="s">
        <v>112</v>
      </c>
      <c r="P53" s="35">
        <v>216779433333</v>
      </c>
      <c r="Q53" s="35">
        <v>79302461000</v>
      </c>
      <c r="R53" s="35">
        <v>10338461000</v>
      </c>
      <c r="S53" s="35">
        <f>+S51+S35+S31</f>
        <v>285743433333</v>
      </c>
      <c r="T53" s="35">
        <v>0</v>
      </c>
      <c r="U53" s="35">
        <v>284369074830.44</v>
      </c>
      <c r="V53" s="35">
        <v>1374358502.56001</v>
      </c>
      <c r="W53" s="35">
        <f t="shared" ref="W53:Z53" si="10">+W51+W35+W31</f>
        <v>276601991012.25</v>
      </c>
      <c r="X53" s="35">
        <f t="shared" si="10"/>
        <v>270342065969.59003</v>
      </c>
      <c r="Y53" s="35">
        <f t="shared" si="10"/>
        <v>257849632357.19</v>
      </c>
      <c r="Z53" s="36">
        <f t="shared" si="10"/>
        <v>257849632357.19</v>
      </c>
    </row>
    <row r="54" spans="1:26" ht="0" hidden="1" customHeight="1">
      <c r="A54" s="15"/>
      <c r="Z54" s="9"/>
    </row>
    <row r="55" spans="1:26">
      <c r="A55" s="16" t="s">
        <v>113</v>
      </c>
      <c r="Z55" s="9"/>
    </row>
    <row r="56" spans="1:26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9"/>
    </row>
  </sheetData>
  <mergeCells count="4">
    <mergeCell ref="A1:Z1"/>
    <mergeCell ref="A2:Z2"/>
    <mergeCell ref="A3:Z4"/>
    <mergeCell ref="A5:Z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Patricia Perez Riaño</dc:creator>
  <cp:lastModifiedBy>Elias Segundo Guzmán Castillo</cp:lastModifiedBy>
  <dcterms:created xsi:type="dcterms:W3CDTF">2018-01-24T22:14:05Z</dcterms:created>
  <dcterms:modified xsi:type="dcterms:W3CDTF">2018-01-24T22:34:32Z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