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aoti-my.sharepoint.com/personal/ruth_fajardo_ica_gov_co/Documents/Escritorio/2026 ICA DTVE/2026 ICA DTVE/PUBLICACIÓN CENSOS 2026/BUFALINOS Y PREDIOS  2026/"/>
    </mc:Choice>
  </mc:AlternateContent>
  <xr:revisionPtr revIDLastSave="0" documentId="8_{BB932372-3EE9-4DC4-9DC9-AE34DBDF50B2}" xr6:coauthVersionLast="47" xr6:coauthVersionMax="47" xr10:uidLastSave="{00000000-0000-0000-0000-000000000000}"/>
  <bookViews>
    <workbookView xWindow="-120" yWindow="-120" windowWidth="20730" windowHeight="11040" activeTab="1" xr2:uid="{FEEBB250-3AE0-4663-AD72-9A529F92E285}"/>
  </bookViews>
  <sheets>
    <sheet name="Departamentos" sheetId="2" r:id="rId1"/>
    <sheet name="BUFALOS Y PREDI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6" i="2" l="1"/>
  <c r="D36" i="2"/>
  <c r="E36" i="2"/>
  <c r="F36" i="2"/>
  <c r="G36" i="2"/>
  <c r="H36" i="2"/>
  <c r="I36" i="2"/>
  <c r="J36" i="2"/>
  <c r="K36" i="2"/>
  <c r="L36" i="2"/>
  <c r="M36" i="2"/>
  <c r="N36" i="2"/>
  <c r="O36" i="2"/>
  <c r="B36" i="2"/>
  <c r="M1124" i="1"/>
  <c r="N1124" i="1"/>
  <c r="O1124" i="1"/>
  <c r="P1124" i="1"/>
  <c r="Q1124" i="1"/>
  <c r="H1124" i="1"/>
  <c r="I1124" i="1"/>
  <c r="J1124" i="1"/>
  <c r="K1124" i="1"/>
  <c r="G1124" i="1"/>
  <c r="F1124" i="1"/>
  <c r="E1124" i="1"/>
  <c r="D1124" i="1"/>
  <c r="L1124" i="1"/>
</calcChain>
</file>

<file path=xl/sharedStrings.xml><?xml version="1.0" encoding="utf-8"?>
<sst xmlns="http://schemas.openxmlformats.org/spreadsheetml/2006/main" count="3422" uniqueCount="2190">
  <si>
    <t>DEPARTAMENTO</t>
  </si>
  <si>
    <t>MUNICIPIO</t>
  </si>
  <si>
    <t>AMAZONAS</t>
  </si>
  <si>
    <t>EL ENCANTO</t>
  </si>
  <si>
    <t>LA CHORRERA</t>
  </si>
  <si>
    <t>LA PEDRERA</t>
  </si>
  <si>
    <t>LA VICTORIA</t>
  </si>
  <si>
    <t>LETICIA</t>
  </si>
  <si>
    <t>MIRITI PARANA</t>
  </si>
  <si>
    <t>PUERTO ALEGRIA</t>
  </si>
  <si>
    <t>PUERTO ARICA</t>
  </si>
  <si>
    <t>PUERTO NARIÑO</t>
  </si>
  <si>
    <t>PUERTO SANTANDER</t>
  </si>
  <si>
    <t>TARAPACA</t>
  </si>
  <si>
    <t>ANTIOQUIA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</si>
  <si>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</si>
  <si>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</si>
  <si>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</si>
  <si>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</si>
  <si>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</si>
  <si>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</si>
  <si>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</si>
  <si>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</si>
  <si>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</si>
  <si>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</si>
  <si>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APARTADO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</si>
  <si>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</si>
  <si>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</si>
  <si>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</si>
  <si>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</si>
  <si>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</si>
  <si>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</si>
  <si>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</si>
  <si>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</si>
  <si>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</si>
  <si>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</si>
  <si>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</si>
  <si>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</si>
  <si>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</si>
  <si>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</si>
  <si>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</si>
  <si>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</si>
  <si>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</si>
  <si>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</si>
  <si>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CAROLINA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</si>
  <si>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</si>
  <si>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</si>
  <si>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</si>
  <si>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</si>
  <si>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</si>
  <si>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</si>
  <si>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</si>
  <si>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</si>
  <si>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</si>
  <si>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</si>
  <si>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</si>
  <si>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</si>
  <si>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</si>
  <si>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</si>
  <si>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</si>
  <si>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</si>
  <si>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</si>
  <si>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</si>
  <si>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</si>
  <si>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</si>
  <si>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</si>
  <si>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</si>
  <si>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</si>
  <si>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</si>
  <si>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</si>
  <si>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</si>
  <si>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</si>
  <si>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ITAGÜI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</si>
  <si>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</si>
  <si>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</si>
  <si>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</si>
  <si>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</si>
  <si>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</si>
  <si>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</si>
  <si>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</si>
  <si>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</si>
  <si>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</si>
  <si>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</si>
  <si>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MEDELLIN</t>
  </si>
  <si>
    <t>MONTEBELLO</t>
  </si>
  <si>
    <t>MURINDO</t>
  </si>
  <si>
    <t>MUTATA</t>
  </si>
  <si>
    <t>NARIÑO</t>
  </si>
  <si>
    <t>NECHI</t>
  </si>
  <si>
    <t>NECOCLI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</si>
  <si>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</si>
  <si>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</si>
  <si>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</si>
  <si>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</si>
  <si>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</si>
  <si>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</si>
  <si>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</si>
  <si>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</si>
  <si>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</si>
  <si>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</si>
  <si>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</si>
  <si>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</si>
  <si>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</si>
  <si>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</si>
  <si>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</si>
  <si>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</si>
  <si>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</si>
  <si>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</si>
  <si>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</si>
  <si>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</si>
  <si>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</si>
  <si>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</si>
  <si>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</si>
  <si>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</si>
  <si>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</si>
  <si>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BARBARA</t>
  </si>
  <si>
    <t>SANTA FE DE ANTIOQUIA</t>
  </si>
  <si>
    <t>SANTA ROSA DE OSOS</t>
  </si>
  <si>
    <t>SANTO DOMINGO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</si>
  <si>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</si>
  <si>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</si>
  <si>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</si>
  <si>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</si>
  <si>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</si>
  <si>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</si>
  <si>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</si>
  <si>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</si>
  <si>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</si>
  <si>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</si>
  <si>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</si>
  <si>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</si>
  <si>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</si>
  <si>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</si>
  <si>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</si>
  <si>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</si>
  <si>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</si>
  <si>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</si>
  <si>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</si>
  <si>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</si>
  <si>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</si>
  <si>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ARAUCA</t>
  </si>
  <si>
    <t>ARAUQUITA</t>
  </si>
  <si>
    <t>CRAVO NORTE</t>
  </si>
  <si>
    <t>FORTUL</t>
  </si>
  <si>
    <t>PUERTO RONDON</t>
  </si>
  <si>
    <t>SARAVENA</t>
  </si>
  <si>
    <t>TAME</t>
  </si>
  <si>
    <t>ATLANTICO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</si>
  <si>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</si>
  <si>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</si>
  <si>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</si>
  <si>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</si>
  <si>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</si>
  <si>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</si>
  <si>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</si>
  <si>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</si>
  <si>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</si>
  <si>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</si>
  <si>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</si>
  <si>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</si>
  <si>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</si>
  <si>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</si>
  <si>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</si>
  <si>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</si>
  <si>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</si>
  <si>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</si>
  <si>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</si>
  <si>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</si>
  <si>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</si>
  <si>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</si>
  <si>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CUNDINAMARCA</t>
  </si>
  <si>
    <t>BOLIVAR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</si>
  <si>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</si>
  <si>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</si>
  <si>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</si>
  <si>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</si>
  <si>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</si>
  <si>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</si>
  <si>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</si>
  <si>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</si>
  <si>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</si>
  <si>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</si>
  <si>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</si>
  <si>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CORDOBA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</si>
  <si>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</si>
  <si>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</si>
  <si>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</si>
  <si>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</si>
  <si>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</si>
  <si>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</si>
  <si>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</si>
  <si>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</si>
  <si>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</si>
  <si>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</si>
  <si>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</si>
  <si>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</si>
  <si>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</si>
  <si>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</si>
  <si>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</si>
  <si>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</si>
  <si>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</si>
  <si>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</si>
  <si>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</si>
  <si>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</si>
  <si>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</si>
  <si>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</si>
  <si>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</si>
  <si>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</si>
  <si>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</si>
  <si>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</si>
  <si>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</si>
  <si>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</si>
  <si>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</si>
  <si>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</si>
  <si>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</si>
  <si>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</si>
  <si>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</si>
  <si>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</si>
  <si>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</si>
  <si>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</si>
  <si>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</si>
  <si>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</si>
  <si>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</si>
  <si>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</si>
  <si>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</si>
  <si>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</si>
  <si>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</si>
  <si>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</si>
  <si>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</si>
  <si>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</si>
  <si>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</si>
  <si>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</si>
  <si>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</si>
  <si>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</si>
  <si>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</si>
  <si>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</si>
  <si>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</si>
  <si>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</si>
  <si>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</si>
  <si>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</si>
  <si>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</si>
  <si>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</si>
  <si>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</si>
  <si>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</si>
  <si>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</si>
  <si>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</si>
  <si>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</si>
  <si>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</si>
  <si>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</si>
  <si>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</si>
  <si>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</si>
  <si>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</si>
  <si>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</si>
  <si>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</si>
  <si>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</si>
  <si>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</si>
  <si>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</si>
  <si>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GÜICAN DE LA SIERRA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</si>
  <si>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</si>
  <si>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</si>
  <si>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</si>
  <si>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</si>
  <si>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</si>
  <si>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</si>
  <si>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</si>
  <si>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</si>
  <si>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</si>
  <si>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</si>
  <si>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</si>
  <si>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</si>
  <si>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</si>
  <si>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</si>
  <si>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</si>
  <si>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</si>
  <si>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</si>
  <si>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</si>
  <si>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</si>
  <si>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</si>
  <si>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</si>
  <si>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</si>
  <si>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</si>
  <si>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</si>
  <si>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</si>
  <si>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</si>
  <si>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</si>
  <si>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</si>
  <si>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</si>
  <si>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</si>
  <si>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</si>
  <si>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</si>
  <si>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</si>
  <si>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</si>
  <si>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</si>
  <si>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</si>
  <si>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</si>
  <si>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</si>
  <si>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</si>
  <si>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</si>
  <si>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</si>
  <si>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</si>
  <si>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</si>
  <si>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</si>
  <si>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</si>
  <si>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</si>
  <si>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</si>
  <si>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</si>
  <si>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</si>
  <si>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</si>
  <si>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</si>
  <si>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</si>
  <si>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</si>
  <si>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</si>
  <si>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</si>
  <si>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</si>
  <si>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</si>
  <si>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</si>
  <si>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</si>
  <si>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</si>
  <si>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</si>
  <si>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</si>
  <si>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</si>
  <si>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</si>
  <si>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</si>
  <si>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</si>
  <si>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TOGÜI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</si>
  <si>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</si>
  <si>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</si>
  <si>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</si>
  <si>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</si>
  <si>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</si>
  <si>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</si>
  <si>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</si>
  <si>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</si>
  <si>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</si>
  <si>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</si>
  <si>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</si>
  <si>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</si>
  <si>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</si>
  <si>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</si>
  <si>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</si>
  <si>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</si>
  <si>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</si>
  <si>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</si>
  <si>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</si>
  <si>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</si>
  <si>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</si>
  <si>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</si>
  <si>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</si>
  <si>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</si>
  <si>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</si>
  <si>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</si>
  <si>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</si>
  <si>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</si>
  <si>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</si>
  <si>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</si>
  <si>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</si>
  <si>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</si>
  <si>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</si>
  <si>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SAMANA</t>
  </si>
  <si>
    <t>SAN JOSE</t>
  </si>
  <si>
    <t>SUPIA</t>
  </si>
  <si>
    <t>VICTORIA</t>
  </si>
  <si>
    <t>VILLAMARIA</t>
  </si>
  <si>
    <t>VITERBO</t>
  </si>
  <si>
    <t>CAQUETA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</si>
  <si>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</si>
  <si>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</si>
  <si>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</si>
  <si>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</si>
  <si>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</si>
  <si>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</si>
  <si>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</si>
  <si>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</si>
  <si>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</si>
  <si>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</si>
  <si>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</si>
  <si>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</si>
  <si>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</si>
  <si>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</si>
  <si>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</si>
  <si>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CASANARE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</si>
  <si>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</si>
  <si>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</si>
  <si>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</si>
  <si>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</si>
  <si>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</si>
  <si>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</si>
  <si>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</si>
  <si>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</si>
  <si>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</si>
  <si>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</si>
  <si>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</si>
  <si>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</si>
  <si>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</si>
  <si>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</si>
  <si>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</si>
  <si>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</si>
  <si>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</si>
  <si>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CAUCA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</si>
  <si>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</si>
  <si>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</si>
  <si>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</si>
  <si>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</si>
  <si>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</si>
  <si>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</si>
  <si>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</si>
  <si>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</si>
  <si>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</si>
  <si>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</si>
  <si>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</si>
  <si>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</si>
  <si>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</si>
  <si>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</si>
  <si>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</si>
  <si>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</si>
  <si>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</si>
  <si>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</si>
  <si>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</t>
  </si>
  <si>
    <t>PIAMONTE</t>
  </si>
  <si>
    <t>PIENDAMO</t>
  </si>
  <si>
    <t>POPAYAN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</si>
  <si>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</si>
  <si>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</si>
  <si>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</si>
  <si>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</si>
  <si>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</si>
  <si>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</si>
  <si>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</si>
  <si>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</si>
  <si>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SUCRE</t>
  </si>
  <si>
    <t>TIMBIO</t>
  </si>
  <si>
    <t>TIMBIQUI</t>
  </si>
  <si>
    <t>TORIBIO</t>
  </si>
  <si>
    <t>TOTORO</t>
  </si>
  <si>
    <t>VILLA RICA</t>
  </si>
  <si>
    <t>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</si>
  <si>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</si>
  <si>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</si>
  <si>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</si>
  <si>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</si>
  <si>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</si>
  <si>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</si>
  <si>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</si>
  <si>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</si>
  <si>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</si>
  <si>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</si>
  <si>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</si>
  <si>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</si>
  <si>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</si>
  <si>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</si>
  <si>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</si>
  <si>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MANAURE BALCON DEL CESAR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</si>
  <si>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</si>
  <si>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</si>
  <si>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</si>
  <si>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</si>
  <si>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</si>
  <si>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</si>
  <si>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</si>
  <si>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</si>
  <si>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</si>
  <si>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CHOCO</t>
  </si>
  <si>
    <t>ACANDI</t>
  </si>
  <si>
    <t>ALTO BAUDO</t>
  </si>
  <si>
    <t>ATRATO</t>
  </si>
  <si>
    <t>BAGADO</t>
  </si>
  <si>
    <t>BAHIA SOLANO</t>
  </si>
  <si>
    <t>BAJO BAUDO</t>
  </si>
  <si>
    <t>BOJAYA</t>
  </si>
  <si>
    <t>CARMEN DEL DARIEN</t>
  </si>
  <si>
    <t>CERTEGUI</t>
  </si>
  <si>
    <t>CONDOTO</t>
  </si>
  <si>
    <t>EL CANTON DEL SAN PABLO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</si>
  <si>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</si>
  <si>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</si>
  <si>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</si>
  <si>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</si>
  <si>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</si>
  <si>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</si>
  <si>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</si>
  <si>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</si>
  <si>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</si>
  <si>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</si>
  <si>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QUIBDO</t>
  </si>
  <si>
    <t>RIO IRO</t>
  </si>
  <si>
    <t>RIO QUITO</t>
  </si>
  <si>
    <t>SAN JOSE DEL PALMAR</t>
  </si>
  <si>
    <t>SIPI</t>
  </si>
  <si>
    <t>TADO</t>
  </si>
  <si>
    <t>UNGUIA</t>
  </si>
  <si>
    <t>UNION PANAMERICANA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</si>
  <si>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</si>
  <si>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</si>
  <si>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</si>
  <si>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</si>
  <si>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</si>
  <si>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</si>
  <si>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</si>
  <si>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</si>
  <si>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</si>
  <si>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</si>
  <si>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</si>
  <si>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</si>
  <si>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MONTERIA</t>
  </si>
  <si>
    <t>MOÑITOS</t>
  </si>
  <si>
    <t>PLANETA RICA</t>
  </si>
  <si>
    <t>PUEBLO NUEVO</t>
  </si>
  <si>
    <t>PUERTO ESCONDIDO</t>
  </si>
  <si>
    <t>PUERTO LIBERTADOR</t>
  </si>
  <si>
    <t>PURISIMA DE LA CONCEPCION</t>
  </si>
  <si>
    <t>SAHAGUN</t>
  </si>
  <si>
    <t>SAN ANDRES DE SOTAVENTO</t>
  </si>
  <si>
    <t>SAN ANTERO</t>
  </si>
  <si>
    <t>SAN BERNARDO DEL VIENTO</t>
  </si>
  <si>
    <t>SAN JOSE DE URE</t>
  </si>
  <si>
    <t>SAN PELAYO</t>
  </si>
  <si>
    <t>TIERRALTA</t>
  </si>
  <si>
    <t>TUCHIN</t>
  </si>
  <si>
    <t>VALENCIA</t>
  </si>
  <si>
    <t>AGUA DE DIOS</t>
  </si>
  <si>
    <t>ALBAN</t>
  </si>
  <si>
    <t>ANAPOIMA</t>
  </si>
  <si>
    <t>ANOLAIMA</t>
  </si>
  <si>
    <t>APULO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</si>
  <si>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</si>
  <si>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</si>
  <si>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</si>
  <si>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</si>
  <si>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</si>
  <si>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</si>
  <si>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</si>
  <si>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</si>
  <si>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</si>
  <si>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</si>
  <si>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</si>
  <si>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</si>
  <si>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</si>
  <si>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</si>
  <si>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</si>
  <si>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</si>
  <si>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</si>
  <si>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</si>
  <si>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</si>
  <si>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</si>
  <si>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</si>
  <si>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</si>
  <si>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</si>
  <si>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</si>
  <si>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</si>
  <si>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</si>
  <si>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</si>
  <si>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</si>
  <si>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</si>
  <si>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</si>
  <si>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</si>
  <si>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</si>
  <si>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</si>
  <si>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</si>
  <si>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</si>
  <si>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</si>
  <si>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</si>
  <si>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</si>
  <si>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</si>
  <si>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</si>
  <si>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</si>
  <si>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</si>
  <si>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</si>
  <si>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</si>
  <si>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</si>
  <si>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</si>
  <si>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</si>
  <si>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</si>
  <si>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</si>
  <si>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</si>
  <si>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</si>
  <si>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</si>
  <si>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</si>
  <si>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</si>
  <si>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</si>
  <si>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</si>
  <si>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</si>
  <si>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</si>
  <si>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</si>
  <si>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</si>
  <si>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</si>
  <si>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</si>
  <si>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</si>
  <si>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</si>
  <si>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</si>
  <si>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</si>
  <si>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</si>
  <si>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</si>
  <si>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</si>
  <si>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</si>
  <si>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</si>
  <si>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</si>
  <si>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</si>
  <si>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</si>
  <si>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</si>
  <si>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</si>
  <si>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</si>
  <si>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</si>
  <si>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</si>
  <si>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</si>
  <si>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</si>
  <si>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</si>
  <si>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</si>
  <si>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</si>
  <si>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</si>
  <si>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</si>
  <si>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</si>
  <si>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</si>
  <si>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</si>
  <si>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</si>
  <si>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</si>
  <si>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</si>
  <si>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</si>
  <si>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UNE</t>
  </si>
  <si>
    <t>UTICA</t>
  </si>
  <si>
    <t>VERGARA</t>
  </si>
  <si>
    <t>VIANI</t>
  </si>
  <si>
    <t>VILLA DE SAN DIEGO DE UBATE</t>
  </si>
  <si>
    <t>VILLAGOMEZ</t>
  </si>
  <si>
    <t>VILLAPINZON</t>
  </si>
  <si>
    <t>VILLETA</t>
  </si>
  <si>
    <t>VIOTA</t>
  </si>
  <si>
    <t>YACOPI</t>
  </si>
  <si>
    <t>ZIPACON</t>
  </si>
  <si>
    <t>ZIPAQUIRA</t>
  </si>
  <si>
    <t>GUAINIA</t>
  </si>
  <si>
    <t>BARRANCO MINAS</t>
  </si>
  <si>
    <t>CACAHUAL</t>
  </si>
  <si>
    <t>INIRIDA</t>
  </si>
  <si>
    <t>LA GUADALUPE</t>
  </si>
  <si>
    <t>MORICHAL</t>
  </si>
  <si>
    <t>PANA PANA</t>
  </si>
  <si>
    <t>SAN FELIPE</t>
  </si>
  <si>
    <t>GUAVIARE</t>
  </si>
  <si>
    <t>EL RETORNO</t>
  </si>
  <si>
    <t>SAN JOSE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</si>
  <si>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</si>
  <si>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</si>
  <si>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</si>
  <si>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</si>
  <si>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</si>
  <si>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</si>
  <si>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</si>
  <si>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</si>
  <si>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</si>
  <si>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</si>
  <si>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</si>
  <si>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</si>
  <si>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</si>
  <si>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</si>
  <si>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</si>
  <si>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</si>
  <si>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</si>
  <si>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</si>
  <si>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</si>
  <si>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</si>
  <si>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</si>
  <si>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</si>
  <si>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</si>
  <si>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</si>
  <si>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</si>
  <si>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</si>
  <si>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</si>
  <si>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</si>
  <si>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</si>
  <si>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</si>
  <si>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</si>
  <si>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</si>
  <si>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</si>
  <si>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</si>
  <si>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</si>
  <si>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LA 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</si>
  <si>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</si>
  <si>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</si>
  <si>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</si>
  <si>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</si>
  <si>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</si>
  <si>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</si>
  <si>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</si>
  <si>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</si>
  <si>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</si>
  <si>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</si>
  <si>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</si>
  <si>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</si>
  <si>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</si>
  <si>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</si>
  <si>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</si>
  <si>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</si>
  <si>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ARIGUANI</t>
  </si>
  <si>
    <t>CERRO DE SAN ANTONIO</t>
  </si>
  <si>
    <t>CHIVOLO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</si>
  <si>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</si>
  <si>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</si>
  <si>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</si>
  <si>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</si>
  <si>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</si>
  <si>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</si>
  <si>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</si>
  <si>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</si>
  <si>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</si>
  <si>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</si>
  <si>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</si>
  <si>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</si>
  <si>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</si>
  <si>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</si>
  <si>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</si>
  <si>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</si>
  <si>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</si>
  <si>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</si>
  <si>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SANTA MARTA</t>
  </si>
  <si>
    <t>SITIONUEVO</t>
  </si>
  <si>
    <t>TENERIFE</t>
  </si>
  <si>
    <t>ZAPAYAN</t>
  </si>
  <si>
    <t>ZONA BANANERA</t>
  </si>
  <si>
    <t>META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</si>
  <si>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</si>
  <si>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</si>
  <si>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</si>
  <si>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</si>
  <si>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</si>
  <si>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</si>
  <si>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</si>
  <si>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</si>
  <si>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</si>
  <si>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</si>
  <si>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</si>
  <si>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LEJANIAS</t>
  </si>
  <si>
    <t>MAPIRIPAN</t>
  </si>
  <si>
    <t>MESETAS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</si>
  <si>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</si>
  <si>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</si>
  <si>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</si>
  <si>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</si>
  <si>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</si>
  <si>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</si>
  <si>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</si>
  <si>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</si>
  <si>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</si>
  <si>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</si>
  <si>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</si>
  <si>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</si>
  <si>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</si>
  <si>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</si>
  <si>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</si>
  <si>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</si>
  <si>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CHACHAGÜI</t>
  </si>
  <si>
    <t>COLON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</si>
  <si>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</si>
  <si>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</si>
  <si>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</si>
  <si>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</si>
  <si>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</si>
  <si>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</si>
  <si>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</si>
  <si>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</si>
  <si>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TABLON DE GOMEZ</t>
  </si>
  <si>
    <t>FRANCISCO PIZARRO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</si>
  <si>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</si>
  <si>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</si>
  <si>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</si>
  <si>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</si>
  <si>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</si>
  <si>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</si>
  <si>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</si>
  <si>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</si>
  <si>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</si>
  <si>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</si>
  <si>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</si>
  <si>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</si>
  <si>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</si>
  <si>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</si>
  <si>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</si>
  <si>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</si>
  <si>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</si>
  <si>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</si>
  <si>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PASTO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</si>
  <si>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</si>
  <si>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</si>
  <si>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</si>
  <si>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</si>
  <si>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</si>
  <si>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</si>
  <si>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</si>
  <si>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 ANDRES DE TUMACO</t>
  </si>
  <si>
    <t>SAN LORENZO</t>
  </si>
  <si>
    <t>SAN PEDRO DE CARTAGO</t>
  </si>
  <si>
    <t>SANDONA</t>
  </si>
  <si>
    <t>SANTACRUZ</t>
  </si>
  <si>
    <t>SAPUYES</t>
  </si>
  <si>
    <t>TAMINANGO</t>
  </si>
  <si>
    <t>TANGUA</t>
  </si>
  <si>
    <t>TUQUERRES</t>
  </si>
  <si>
    <t>YACUANQUER</t>
  </si>
  <si>
    <t>NORTE DE SANTANDER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</si>
  <si>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</si>
  <si>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</si>
  <si>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</si>
  <si>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</si>
  <si>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</si>
  <si>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</si>
  <si>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</si>
  <si>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</si>
  <si>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</si>
  <si>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</si>
  <si>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</si>
  <si>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</si>
  <si>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</si>
  <si>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</si>
  <si>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</si>
  <si>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</si>
  <si>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</si>
  <si>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</si>
  <si>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</si>
  <si>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</si>
  <si>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</si>
  <si>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</si>
  <si>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</si>
  <si>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</si>
  <si>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</si>
  <si>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</si>
  <si>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</si>
  <si>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</si>
  <si>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</si>
  <si>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</si>
  <si>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</si>
  <si>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</si>
  <si>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</si>
  <si>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</si>
  <si>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</si>
  <si>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</si>
  <si>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</si>
  <si>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PUTUMAYO</t>
  </si>
  <si>
    <t>MOCOA</t>
  </si>
  <si>
    <t>ORITO</t>
  </si>
  <si>
    <t>PUERTO ASIS</t>
  </si>
  <si>
    <t>PUERTO CAICEDO</t>
  </si>
  <si>
    <t>PUERTO GUZMAN</t>
  </si>
  <si>
    <t>PUERTO LEGUIZAMO</t>
  </si>
  <si>
    <t>SAN MIGUEL</t>
  </si>
  <si>
    <t>SIBUNDOY</t>
  </si>
  <si>
    <t>VALLE DEL GUAMUEZ</t>
  </si>
  <si>
    <t>VILLAGARZON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</si>
  <si>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</si>
  <si>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</si>
  <si>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</si>
  <si>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</si>
  <si>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</si>
  <si>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</si>
  <si>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</si>
  <si>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</si>
  <si>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</si>
  <si>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</si>
  <si>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</si>
  <si>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</si>
  <si>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</si>
  <si>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</si>
  <si>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</si>
  <si>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</si>
  <si>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</si>
  <si>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</si>
  <si>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</si>
  <si>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</si>
  <si>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</si>
  <si>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</si>
  <si>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</si>
  <si>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SAN ANDRES Y PROVIDENCIA</t>
  </si>
  <si>
    <t>SAN ANDRES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</si>
  <si>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</si>
  <si>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</si>
  <si>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</si>
  <si>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</si>
  <si>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</si>
  <si>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</si>
  <si>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</si>
  <si>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</si>
  <si>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</si>
  <si>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</si>
  <si>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</si>
  <si>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</si>
  <si>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</si>
  <si>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</si>
  <si>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</si>
  <si>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</si>
  <si>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</si>
  <si>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</si>
  <si>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</si>
  <si>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</si>
  <si>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</si>
  <si>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</si>
  <si>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</si>
  <si>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</si>
  <si>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</si>
  <si>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</si>
  <si>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</si>
  <si>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</si>
  <si>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</si>
  <si>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</si>
  <si>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</si>
  <si>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</si>
  <si>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GÜEPSA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</si>
  <si>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</si>
  <si>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</si>
  <si>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</si>
  <si>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</si>
  <si>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</si>
  <si>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</si>
  <si>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</si>
  <si>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</si>
  <si>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</si>
  <si>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</si>
  <si>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</si>
  <si>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</si>
  <si>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</si>
  <si>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</si>
  <si>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</si>
  <si>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</si>
  <si>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</si>
  <si>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</si>
  <si>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</si>
  <si>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</si>
  <si>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</si>
  <si>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</si>
  <si>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</si>
  <si>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</si>
  <si>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</si>
  <si>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</si>
  <si>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</si>
  <si>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</si>
  <si>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</si>
  <si>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</si>
  <si>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</si>
  <si>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</si>
  <si>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</si>
  <si>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</si>
  <si>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</si>
  <si>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</si>
  <si>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</si>
  <si>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</si>
  <si>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</si>
  <si>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</si>
  <si>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</si>
  <si>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</si>
  <si>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</si>
  <si>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</si>
  <si>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</si>
  <si>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</si>
  <si>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</si>
  <si>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</si>
  <si>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</si>
  <si>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</si>
  <si>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</si>
  <si>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</si>
  <si>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</si>
  <si>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</si>
  <si>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</si>
  <si>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LUIS DE SINCE</t>
  </si>
  <si>
    <t>SAN MARCOS</t>
  </si>
  <si>
    <t>SAN ONOFRE</t>
  </si>
  <si>
    <t>SAN PEDRO</t>
  </si>
  <si>
    <t>SANTIAGO DE TOLU</t>
  </si>
  <si>
    <t>SINCELEJO</t>
  </si>
  <si>
    <t>TOLU VIEJO</t>
  </si>
  <si>
    <t>TOLIMA</t>
  </si>
  <si>
    <t>ALPUJARRA</t>
  </si>
  <si>
    <t>ALVARADO</t>
  </si>
  <si>
    <t>AMBALEMA</t>
  </si>
  <si>
    <t>ANZOATEGUI</t>
  </si>
  <si>
    <t>ARMERO 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</si>
  <si>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</si>
  <si>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</si>
  <si>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</si>
  <si>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</si>
  <si>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</si>
  <si>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</si>
  <si>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</si>
  <si>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</si>
  <si>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</si>
  <si>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</si>
  <si>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</si>
  <si>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</si>
  <si>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</si>
  <si>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</si>
  <si>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</si>
  <si>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</si>
  <si>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IBAGUE</t>
  </si>
  <si>
    <t>ICONONZO</t>
  </si>
  <si>
    <t>LERIDA</t>
  </si>
  <si>
    <t>LIBANO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</si>
  <si>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</si>
  <si>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</si>
  <si>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</si>
  <si>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</si>
  <si>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</si>
  <si>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</si>
  <si>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</si>
  <si>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</si>
  <si>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</si>
  <si>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</si>
  <si>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</si>
  <si>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</si>
  <si>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</si>
  <si>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</si>
  <si>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 SEBASTIAN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</si>
  <si>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</si>
  <si>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</si>
  <si>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</si>
  <si>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</si>
  <si>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</si>
  <si>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</si>
  <si>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ALCALA</t>
  </si>
  <si>
    <t>ANDALUCIA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</si>
  <si>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</si>
  <si>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</si>
  <si>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</si>
  <si>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</si>
  <si>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</si>
  <si>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</si>
  <si>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</si>
  <si>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</si>
  <si>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</si>
  <si>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</si>
  <si>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</si>
  <si>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</si>
  <si>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</si>
  <si>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</si>
  <si>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</si>
  <si>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GUADALAJARA DE BUGA</t>
  </si>
  <si>
    <t>JAMUNDI</t>
  </si>
  <si>
    <t>LA CUMBRE</t>
  </si>
  <si>
    <t>OBANDO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</si>
  <si>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</si>
  <si>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</si>
  <si>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</si>
  <si>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</si>
  <si>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</si>
  <si>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</si>
  <si>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</si>
  <si>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</si>
  <si>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</si>
  <si>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</si>
  <si>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</si>
  <si>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</si>
  <si>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</si>
  <si>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</si>
  <si>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VAUPES</t>
  </si>
  <si>
    <t>CARURU</t>
  </si>
  <si>
    <t>MITU</t>
  </si>
  <si>
    <t>PACOA</t>
  </si>
  <si>
    <t>PAPUNAHUA</t>
  </si>
  <si>
    <t>TARAIRA</t>
  </si>
  <si>
    <t>YAVARATE</t>
  </si>
  <si>
    <t>VICHADA</t>
  </si>
  <si>
    <t>CUMARIBO</t>
  </si>
  <si>
    <t>LA PRIMAVERA</t>
  </si>
  <si>
    <t>PUERTO CARREÑO</t>
  </si>
  <si>
    <t>SANTA ROSALIA</t>
  </si>
  <si>
    <t>BUCERRAS &lt; 1 AÑO</t>
  </si>
  <si>
    <t>BUCERROS &lt; 1 AÑO</t>
  </si>
  <si>
    <t>BUF HEMBRAS 1 - 2 AÑOS</t>
  </si>
  <si>
    <t>BUF MACHOS 1 - 2 AÑOS</t>
  </si>
  <si>
    <t>BUF HEMBRAS 2 - 3 AÑOS</t>
  </si>
  <si>
    <t xml:space="preserve"> BUF MACHOS 2 - 3 AÑOS</t>
  </si>
  <si>
    <t>BUF HEMBRAS &gt; 3 AÑOS</t>
  </si>
  <si>
    <t>BUF MACHOS &gt; 3 AÑOS</t>
  </si>
  <si>
    <t>TOTAL BUFALINOS</t>
  </si>
  <si>
    <t>Total</t>
  </si>
  <si>
    <t xml:space="preserve"> No DE FINCAS 1 A 50</t>
  </si>
  <si>
    <t xml:space="preserve"> No DE FINCAS 51 A 100</t>
  </si>
  <si>
    <t xml:space="preserve"> No DE FINCAS 101 A 500</t>
  </si>
  <si>
    <t xml:space="preserve"> No DE FINCAS 501 O MAS</t>
  </si>
  <si>
    <t>TOTAL FINCAS BUFALINOS</t>
  </si>
  <si>
    <t>CODIGO MUNICIPIO</t>
  </si>
  <si>
    <t>05001</t>
  </si>
  <si>
    <t>05002</t>
  </si>
  <si>
    <t>05004</t>
  </si>
  <si>
    <t>05021</t>
  </si>
  <si>
    <t>05030</t>
  </si>
  <si>
    <t>05031</t>
  </si>
  <si>
    <t>05034</t>
  </si>
  <si>
    <t>05036</t>
  </si>
  <si>
    <t>05038</t>
  </si>
  <si>
    <t>05040</t>
  </si>
  <si>
    <t>05042</t>
  </si>
  <si>
    <t>05044</t>
  </si>
  <si>
    <t>05045</t>
  </si>
  <si>
    <t>05051</t>
  </si>
  <si>
    <t>05055</t>
  </si>
  <si>
    <t>05059</t>
  </si>
  <si>
    <t>05079</t>
  </si>
  <si>
    <t>05086</t>
  </si>
  <si>
    <t>05088</t>
  </si>
  <si>
    <t>05091</t>
  </si>
  <si>
    <t>05093</t>
  </si>
  <si>
    <t>05101</t>
  </si>
  <si>
    <t>05107</t>
  </si>
  <si>
    <t>05113</t>
  </si>
  <si>
    <t>05120</t>
  </si>
  <si>
    <t>05125</t>
  </si>
  <si>
    <t>05129</t>
  </si>
  <si>
    <t>05134</t>
  </si>
  <si>
    <t>05138</t>
  </si>
  <si>
    <t>05142</t>
  </si>
  <si>
    <t>05145</t>
  </si>
  <si>
    <t>05147</t>
  </si>
  <si>
    <t>05148</t>
  </si>
  <si>
    <t>05150</t>
  </si>
  <si>
    <t>05154</t>
  </si>
  <si>
    <t>05172</t>
  </si>
  <si>
    <t>05190</t>
  </si>
  <si>
    <t>05197</t>
  </si>
  <si>
    <t>05206</t>
  </si>
  <si>
    <t>05209</t>
  </si>
  <si>
    <t>05212</t>
  </si>
  <si>
    <t>05234</t>
  </si>
  <si>
    <t>05237</t>
  </si>
  <si>
    <t>05240</t>
  </si>
  <si>
    <t>05250</t>
  </si>
  <si>
    <t>05264</t>
  </si>
  <si>
    <t>05266</t>
  </si>
  <si>
    <t>05282</t>
  </si>
  <si>
    <t>05284</t>
  </si>
  <si>
    <t>05306</t>
  </si>
  <si>
    <t>05308</t>
  </si>
  <si>
    <t>05310</t>
  </si>
  <si>
    <t>05313</t>
  </si>
  <si>
    <t>05315</t>
  </si>
  <si>
    <t>05318</t>
  </si>
  <si>
    <t>05321</t>
  </si>
  <si>
    <t>05347</t>
  </si>
  <si>
    <t>05353</t>
  </si>
  <si>
    <t>05360</t>
  </si>
  <si>
    <t>05361</t>
  </si>
  <si>
    <t>05364</t>
  </si>
  <si>
    <t>05368</t>
  </si>
  <si>
    <t>05376</t>
  </si>
  <si>
    <t>05380</t>
  </si>
  <si>
    <t>05390</t>
  </si>
  <si>
    <t>05400</t>
  </si>
  <si>
    <t>05411</t>
  </si>
  <si>
    <t>05425</t>
  </si>
  <si>
    <t>05440</t>
  </si>
  <si>
    <t>05467</t>
  </si>
  <si>
    <t>05475</t>
  </si>
  <si>
    <t>05480</t>
  </si>
  <si>
    <t>05483</t>
  </si>
  <si>
    <t>05490</t>
  </si>
  <si>
    <t>05495</t>
  </si>
  <si>
    <t>05501</t>
  </si>
  <si>
    <t>05541</t>
  </si>
  <si>
    <t>05543</t>
  </si>
  <si>
    <t>05576</t>
  </si>
  <si>
    <t>05579</t>
  </si>
  <si>
    <t>05585</t>
  </si>
  <si>
    <t>05591</t>
  </si>
  <si>
    <t>05604</t>
  </si>
  <si>
    <t>05607</t>
  </si>
  <si>
    <t>05615</t>
  </si>
  <si>
    <t>05628</t>
  </si>
  <si>
    <t>05631</t>
  </si>
  <si>
    <t>05642</t>
  </si>
  <si>
    <t>05647</t>
  </si>
  <si>
    <t>05649</t>
  </si>
  <si>
    <t>05652</t>
  </si>
  <si>
    <t>05656</t>
  </si>
  <si>
    <t>05658</t>
  </si>
  <si>
    <t>05659</t>
  </si>
  <si>
    <t>05660</t>
  </si>
  <si>
    <t>05664</t>
  </si>
  <si>
    <t>05665</t>
  </si>
  <si>
    <t>05667</t>
  </si>
  <si>
    <t>05670</t>
  </si>
  <si>
    <t>05674</t>
  </si>
  <si>
    <t>05679</t>
  </si>
  <si>
    <t>05686</t>
  </si>
  <si>
    <t>05690</t>
  </si>
  <si>
    <t>05697</t>
  </si>
  <si>
    <t>05736</t>
  </si>
  <si>
    <t>05756</t>
  </si>
  <si>
    <t>05761</t>
  </si>
  <si>
    <t>05789</t>
  </si>
  <si>
    <t>05790</t>
  </si>
  <si>
    <t>05792</t>
  </si>
  <si>
    <t>05809</t>
  </si>
  <si>
    <t>05819</t>
  </si>
  <si>
    <t>05837</t>
  </si>
  <si>
    <t>05842</t>
  </si>
  <si>
    <t>05847</t>
  </si>
  <si>
    <t>05854</t>
  </si>
  <si>
    <t>05856</t>
  </si>
  <si>
    <t>05858</t>
  </si>
  <si>
    <t>05861</t>
  </si>
  <si>
    <t>05873</t>
  </si>
  <si>
    <t>05885</t>
  </si>
  <si>
    <t>05887</t>
  </si>
  <si>
    <t>05890</t>
  </si>
  <si>
    <t>05893</t>
  </si>
  <si>
    <t>05895</t>
  </si>
  <si>
    <t>08001</t>
  </si>
  <si>
    <t>08078</t>
  </si>
  <si>
    <t>08137</t>
  </si>
  <si>
    <t>08141</t>
  </si>
  <si>
    <t>08296</t>
  </si>
  <si>
    <t>08372</t>
  </si>
  <si>
    <t>08421</t>
  </si>
  <si>
    <t>08433</t>
  </si>
  <si>
    <t>08436</t>
  </si>
  <si>
    <t>08520</t>
  </si>
  <si>
    <t>08549</t>
  </si>
  <si>
    <t>08558</t>
  </si>
  <si>
    <t>08560</t>
  </si>
  <si>
    <t>08573</t>
  </si>
  <si>
    <t>08606</t>
  </si>
  <si>
    <t>08634</t>
  </si>
  <si>
    <t>08638</t>
  </si>
  <si>
    <t>08675</t>
  </si>
  <si>
    <t>08685</t>
  </si>
  <si>
    <t>08758</t>
  </si>
  <si>
    <t>08770</t>
  </si>
  <si>
    <t>08832</t>
  </si>
  <si>
    <t>08849</t>
  </si>
  <si>
    <t>13001</t>
  </si>
  <si>
    <t>13006</t>
  </si>
  <si>
    <t>13030</t>
  </si>
  <si>
    <t>13042</t>
  </si>
  <si>
    <t>13052</t>
  </si>
  <si>
    <t>13062</t>
  </si>
  <si>
    <t>13074</t>
  </si>
  <si>
    <t>13140</t>
  </si>
  <si>
    <t>13160</t>
  </si>
  <si>
    <t>13188</t>
  </si>
  <si>
    <t>13212</t>
  </si>
  <si>
    <t>13222</t>
  </si>
  <si>
    <t>13244</t>
  </si>
  <si>
    <t>13248</t>
  </si>
  <si>
    <t>13268</t>
  </si>
  <si>
    <t>13300</t>
  </si>
  <si>
    <t>13430</t>
  </si>
  <si>
    <t>13433</t>
  </si>
  <si>
    <t>13440</t>
  </si>
  <si>
    <t>13442</t>
  </si>
  <si>
    <t>13458</t>
  </si>
  <si>
    <t>13468</t>
  </si>
  <si>
    <t>13473</t>
  </si>
  <si>
    <t>13490</t>
  </si>
  <si>
    <t>13549</t>
  </si>
  <si>
    <t>13580</t>
  </si>
  <si>
    <t>13600</t>
  </si>
  <si>
    <t>13620</t>
  </si>
  <si>
    <t>13647</t>
  </si>
  <si>
    <t>13650</t>
  </si>
  <si>
    <t>13654</t>
  </si>
  <si>
    <t>13655</t>
  </si>
  <si>
    <t>13657</t>
  </si>
  <si>
    <t>13667</t>
  </si>
  <si>
    <t>13670</t>
  </si>
  <si>
    <t>13673</t>
  </si>
  <si>
    <t>13683</t>
  </si>
  <si>
    <t>13688</t>
  </si>
  <si>
    <t>13744</t>
  </si>
  <si>
    <t>13760</t>
  </si>
  <si>
    <t>13780</t>
  </si>
  <si>
    <t>13810</t>
  </si>
  <si>
    <t>13836</t>
  </si>
  <si>
    <t>13838</t>
  </si>
  <si>
    <t>13873</t>
  </si>
  <si>
    <t>13894</t>
  </si>
  <si>
    <t>15001</t>
  </si>
  <si>
    <t>15022</t>
  </si>
  <si>
    <t>15047</t>
  </si>
  <si>
    <t>15051</t>
  </si>
  <si>
    <t>15087</t>
  </si>
  <si>
    <t>15090</t>
  </si>
  <si>
    <t>15092</t>
  </si>
  <si>
    <t>15097</t>
  </si>
  <si>
    <t>15104</t>
  </si>
  <si>
    <t>15106</t>
  </si>
  <si>
    <t>15109</t>
  </si>
  <si>
    <t>15114</t>
  </si>
  <si>
    <t>15131</t>
  </si>
  <si>
    <t>15135</t>
  </si>
  <si>
    <t>15162</t>
  </si>
  <si>
    <t>15172</t>
  </si>
  <si>
    <t>15176</t>
  </si>
  <si>
    <t>15180</t>
  </si>
  <si>
    <t>15183</t>
  </si>
  <si>
    <t>15185</t>
  </si>
  <si>
    <t>15187</t>
  </si>
  <si>
    <t>15189</t>
  </si>
  <si>
    <t>15204</t>
  </si>
  <si>
    <t>15212</t>
  </si>
  <si>
    <t>15215</t>
  </si>
  <si>
    <t>15218</t>
  </si>
  <si>
    <t>15223</t>
  </si>
  <si>
    <t>15224</t>
  </si>
  <si>
    <t>15226</t>
  </si>
  <si>
    <t>15232</t>
  </si>
  <si>
    <t>15236</t>
  </si>
  <si>
    <t>15238</t>
  </si>
  <si>
    <t>15244</t>
  </si>
  <si>
    <t>15248</t>
  </si>
  <si>
    <t>15272</t>
  </si>
  <si>
    <t>15276</t>
  </si>
  <si>
    <t>15293</t>
  </si>
  <si>
    <t>15296</t>
  </si>
  <si>
    <t>15299</t>
  </si>
  <si>
    <t>15317</t>
  </si>
  <si>
    <t>15322</t>
  </si>
  <si>
    <t>15325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</si>
  <si>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</si>
  <si>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</si>
  <si>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</si>
  <si>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</si>
  <si>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</si>
  <si>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</si>
  <si>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</si>
  <si>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</si>
  <si>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</si>
  <si>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</si>
  <si>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</si>
  <si>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</si>
  <si>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</si>
  <si>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</si>
  <si>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</si>
  <si>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</si>
  <si>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</si>
  <si>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</si>
  <si>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</si>
  <si>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15500</t>
  </si>
  <si>
    <t>15507</t>
  </si>
  <si>
    <t>15511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</si>
  <si>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</si>
  <si>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</si>
  <si>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</si>
  <si>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</si>
  <si>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</si>
  <si>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</si>
  <si>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</si>
  <si>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</si>
  <si>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</si>
  <si>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15572</t>
  </si>
  <si>
    <t>15580</t>
  </si>
  <si>
    <t>15599</t>
  </si>
  <si>
    <t>15600</t>
  </si>
  <si>
    <t>15621</t>
  </si>
  <si>
    <t>15632</t>
  </si>
  <si>
    <t>15638</t>
  </si>
  <si>
    <t>15646</t>
  </si>
  <si>
    <t>15660</t>
  </si>
  <si>
    <t>15664</t>
  </si>
  <si>
    <t>15667</t>
  </si>
  <si>
    <t>15673</t>
  </si>
  <si>
    <t>15676</t>
  </si>
  <si>
    <t>15681</t>
  </si>
  <si>
    <t>15686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</si>
  <si>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</si>
  <si>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</si>
  <si>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</si>
  <si>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</si>
  <si>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</si>
  <si>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</si>
  <si>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</si>
  <si>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</si>
  <si>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</si>
  <si>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15759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</si>
  <si>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</si>
  <si>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</si>
  <si>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</si>
  <si>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</si>
  <si>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</si>
  <si>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</si>
  <si>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</si>
  <si>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</si>
  <si>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</si>
  <si>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</si>
  <si>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</si>
  <si>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</si>
  <si>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</si>
  <si>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</si>
  <si>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</si>
  <si>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15820</t>
  </si>
  <si>
    <t>15822</t>
  </si>
  <si>
    <t>15832</t>
  </si>
  <si>
    <t>15835</t>
  </si>
  <si>
    <t>15837</t>
  </si>
  <si>
    <t>15839</t>
  </si>
  <si>
    <t>15842</t>
  </si>
  <si>
    <t>15861</t>
  </si>
  <si>
    <t>15879</t>
  </si>
  <si>
    <t>15897</t>
  </si>
  <si>
    <t>17001</t>
  </si>
  <si>
    <t>17013</t>
  </si>
  <si>
    <t>17042</t>
  </si>
  <si>
    <t>17050</t>
  </si>
  <si>
    <t>17088</t>
  </si>
  <si>
    <t>17272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</si>
  <si>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</si>
  <si>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</si>
  <si>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</si>
  <si>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</si>
  <si>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</si>
  <si>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</si>
  <si>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</si>
  <si>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</si>
  <si>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17541</t>
  </si>
  <si>
    <t>17614</t>
  </si>
  <si>
    <t>17616</t>
  </si>
  <si>
    <t>17653</t>
  </si>
  <si>
    <t>17777</t>
  </si>
  <si>
    <t>18753</t>
  </si>
  <si>
    <t>18756</t>
  </si>
  <si>
    <t>18785</t>
  </si>
  <si>
    <t>18860</t>
  </si>
  <si>
    <t>19001</t>
  </si>
  <si>
    <t>19022</t>
  </si>
  <si>
    <t>19050</t>
  </si>
  <si>
    <t>19075</t>
  </si>
  <si>
    <t>19100</t>
  </si>
  <si>
    <t>19110</t>
  </si>
  <si>
    <t>19130</t>
  </si>
  <si>
    <t>19137</t>
  </si>
  <si>
    <t>19142</t>
  </si>
  <si>
    <t>19212</t>
  </si>
  <si>
    <t>19256</t>
  </si>
  <si>
    <t>19290</t>
  </si>
  <si>
    <t>19300</t>
  </si>
  <si>
    <t>19318</t>
  </si>
  <si>
    <t>19355</t>
  </si>
  <si>
    <t>19364</t>
  </si>
  <si>
    <t>19392</t>
  </si>
  <si>
    <t>19397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</si>
  <si>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</si>
  <si>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</si>
  <si>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</si>
  <si>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</si>
  <si>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</si>
  <si>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</si>
  <si>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</si>
  <si>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</si>
  <si>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19548</t>
  </si>
  <si>
    <t>19573</t>
  </si>
  <si>
    <t>19585</t>
  </si>
  <si>
    <t>19622</t>
  </si>
  <si>
    <t>19693</t>
  </si>
  <si>
    <t>19698</t>
  </si>
  <si>
    <t>19701</t>
  </si>
  <si>
    <t>19743</t>
  </si>
  <si>
    <t>19760</t>
  </si>
  <si>
    <t>19780</t>
  </si>
  <si>
    <t>19785</t>
  </si>
  <si>
    <t>19807</t>
  </si>
  <si>
    <t>19809</t>
  </si>
  <si>
    <t>19821</t>
  </si>
  <si>
    <t>19824</t>
  </si>
  <si>
    <t>19845</t>
  </si>
  <si>
    <t>20001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</si>
  <si>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</si>
  <si>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</si>
  <si>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</si>
  <si>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</si>
  <si>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</si>
  <si>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</si>
  <si>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</si>
  <si>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</si>
  <si>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20238</t>
  </si>
  <si>
    <t>20250</t>
  </si>
  <si>
    <t>20295</t>
  </si>
  <si>
    <t>20310</t>
  </si>
  <si>
    <t>20383</t>
  </si>
  <si>
    <t>20400</t>
  </si>
  <si>
    <t>20443</t>
  </si>
  <si>
    <t>20517</t>
  </si>
  <si>
    <t>20550</t>
  </si>
  <si>
    <t>20570</t>
  </si>
  <si>
    <t>20614</t>
  </si>
  <si>
    <t>20621</t>
  </si>
  <si>
    <t>20710</t>
  </si>
  <si>
    <t>20750</t>
  </si>
  <si>
    <t>20770</t>
  </si>
  <si>
    <t>20787</t>
  </si>
  <si>
    <t>23001</t>
  </si>
  <si>
    <t>23068</t>
  </si>
  <si>
    <t>23079</t>
  </si>
  <si>
    <t>23090</t>
  </si>
  <si>
    <t>23162</t>
  </si>
  <si>
    <t>23168</t>
  </si>
  <si>
    <t>23182</t>
  </si>
  <si>
    <t>23189</t>
  </si>
  <si>
    <t>23300</t>
  </si>
  <si>
    <t>23350</t>
  </si>
  <si>
    <t>23417</t>
  </si>
  <si>
    <t>23419</t>
  </si>
  <si>
    <t>23464</t>
  </si>
  <si>
    <t>23466</t>
  </si>
  <si>
    <t>23500</t>
  </si>
  <si>
    <t>23555</t>
  </si>
  <si>
    <t>23570</t>
  </si>
  <si>
    <t>23574</t>
  </si>
  <si>
    <t>23580</t>
  </si>
  <si>
    <t>23586</t>
  </si>
  <si>
    <t>23660</t>
  </si>
  <si>
    <t>23670</t>
  </si>
  <si>
    <t>23672</t>
  </si>
  <si>
    <t>23675</t>
  </si>
  <si>
    <t>23678</t>
  </si>
  <si>
    <t>23682</t>
  </si>
  <si>
    <t>23686</t>
  </si>
  <si>
    <t>23807</t>
  </si>
  <si>
    <t>23815</t>
  </si>
  <si>
    <t>23855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</si>
  <si>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</si>
  <si>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</si>
  <si>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</si>
  <si>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</si>
  <si>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</si>
  <si>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</si>
  <si>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</si>
  <si>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</si>
  <si>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</si>
  <si>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</si>
  <si>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25126</t>
  </si>
  <si>
    <t>25148</t>
  </si>
  <si>
    <t>25151</t>
  </si>
  <si>
    <t>25154</t>
  </si>
  <si>
    <t>25168</t>
  </si>
  <si>
    <t>25175</t>
  </si>
  <si>
    <t>25178</t>
  </si>
  <si>
    <t>25181</t>
  </si>
  <si>
    <t>25183</t>
  </si>
  <si>
    <t>25200</t>
  </si>
  <si>
    <t>25214</t>
  </si>
  <si>
    <t>25224</t>
  </si>
  <si>
    <t>25245</t>
  </si>
  <si>
    <t>25258</t>
  </si>
  <si>
    <t>25260</t>
  </si>
  <si>
    <t>25269</t>
  </si>
  <si>
    <t>25279</t>
  </si>
  <si>
    <t>25281</t>
  </si>
  <si>
    <t>25286</t>
  </si>
  <si>
    <t>25288</t>
  </si>
  <si>
    <t>25290</t>
  </si>
  <si>
    <t>25293</t>
  </si>
  <si>
    <t>25295</t>
  </si>
  <si>
    <t>25297</t>
  </si>
  <si>
    <t>25299</t>
  </si>
  <si>
    <t>25307</t>
  </si>
  <si>
    <t>25312</t>
  </si>
  <si>
    <t>25317</t>
  </si>
  <si>
    <t>25320</t>
  </si>
  <si>
    <t>25322</t>
  </si>
  <si>
    <t>25324</t>
  </si>
  <si>
    <t>25326</t>
  </si>
  <si>
    <t>25328</t>
  </si>
  <si>
    <t>25335</t>
  </si>
  <si>
    <t>25339</t>
  </si>
  <si>
    <t>25368</t>
  </si>
  <si>
    <t>25372</t>
  </si>
  <si>
    <t>25377</t>
  </si>
  <si>
    <t>25386</t>
  </si>
  <si>
    <t>25394</t>
  </si>
  <si>
    <t>25398</t>
  </si>
  <si>
    <t>25402</t>
  </si>
  <si>
    <t>25407</t>
  </si>
  <si>
    <t>25426</t>
  </si>
  <si>
    <t>25430</t>
  </si>
  <si>
    <t>25436</t>
  </si>
  <si>
    <t>25438</t>
  </si>
  <si>
    <t>25473</t>
  </si>
  <si>
    <t>25483</t>
  </si>
  <si>
    <t>25486</t>
  </si>
  <si>
    <t>25488</t>
  </si>
  <si>
    <t>25489</t>
  </si>
  <si>
    <t>25491</t>
  </si>
  <si>
    <t>25506</t>
  </si>
  <si>
    <t>25513</t>
  </si>
  <si>
    <t>25518</t>
  </si>
  <si>
    <t>25524</t>
  </si>
  <si>
    <t>25530</t>
  </si>
  <si>
    <t>25535</t>
  </si>
  <si>
    <t>25572</t>
  </si>
  <si>
    <t>25580</t>
  </si>
  <si>
    <t>25592</t>
  </si>
  <si>
    <t>25594</t>
  </si>
  <si>
    <t>25596</t>
  </si>
  <si>
    <t>25599</t>
  </si>
  <si>
    <t>25612</t>
  </si>
  <si>
    <t>25645</t>
  </si>
  <si>
    <t>25649</t>
  </si>
  <si>
    <t>25653</t>
  </si>
  <si>
    <t>25658</t>
  </si>
  <si>
    <t>25662</t>
  </si>
  <si>
    <t>25718</t>
  </si>
  <si>
    <t>25736</t>
  </si>
  <si>
    <t>25740</t>
  </si>
  <si>
    <t>25743</t>
  </si>
  <si>
    <t>25745</t>
  </si>
  <si>
    <t>25754</t>
  </si>
  <si>
    <t>25758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</si>
  <si>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</si>
  <si>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</si>
  <si>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</si>
  <si>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</si>
  <si>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</si>
  <si>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</si>
  <si>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</si>
  <si>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</si>
  <si>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25799</t>
  </si>
  <si>
    <t>25805</t>
  </si>
  <si>
    <t>25807</t>
  </si>
  <si>
    <t>25815</t>
  </si>
  <si>
    <t>25817</t>
  </si>
  <si>
    <t>25823</t>
  </si>
  <si>
    <t>25839</t>
  </si>
  <si>
    <t>25841</t>
  </si>
  <si>
    <t>25843</t>
  </si>
  <si>
    <t>25845</t>
  </si>
  <si>
    <t>25851</t>
  </si>
  <si>
    <t>25862</t>
  </si>
  <si>
    <t>25867</t>
  </si>
  <si>
    <t>25871</t>
  </si>
  <si>
    <t>25873</t>
  </si>
  <si>
    <t>25875</t>
  </si>
  <si>
    <t>25878</t>
  </si>
  <si>
    <t>25885</t>
  </si>
  <si>
    <t>25898</t>
  </si>
  <si>
    <t>25899</t>
  </si>
  <si>
    <t>27001</t>
  </si>
  <si>
    <t>27006</t>
  </si>
  <si>
    <t>27025</t>
  </si>
  <si>
    <t>27050</t>
  </si>
  <si>
    <t>27073</t>
  </si>
  <si>
    <t>27075</t>
  </si>
  <si>
    <t>27077</t>
  </si>
  <si>
    <t>27099</t>
  </si>
  <si>
    <t>27135</t>
  </si>
  <si>
    <t>27150</t>
  </si>
  <si>
    <t>27160</t>
  </si>
  <si>
    <t>27205</t>
  </si>
  <si>
    <t>27245</t>
  </si>
  <si>
    <t>27250</t>
  </si>
  <si>
    <t>27361</t>
  </si>
  <si>
    <t>27372</t>
  </si>
  <si>
    <t>27413</t>
  </si>
  <si>
    <t>27425</t>
  </si>
  <si>
    <t>27430</t>
  </si>
  <si>
    <t>27450</t>
  </si>
  <si>
    <t>27491</t>
  </si>
  <si>
    <t>27495</t>
  </si>
  <si>
    <t>27580</t>
  </si>
  <si>
    <t>27600</t>
  </si>
  <si>
    <t>27615</t>
  </si>
  <si>
    <t>27660</t>
  </si>
  <si>
    <t>27745</t>
  </si>
  <si>
    <t>27787</t>
  </si>
  <si>
    <t>27800</t>
  </si>
  <si>
    <t>27810</t>
  </si>
  <si>
    <t>41001</t>
  </si>
  <si>
    <t>41006</t>
  </si>
  <si>
    <t>41013</t>
  </si>
  <si>
    <t>41016</t>
  </si>
  <si>
    <t>41020</t>
  </si>
  <si>
    <t>41026</t>
  </si>
  <si>
    <t>41078</t>
  </si>
  <si>
    <t>41132</t>
  </si>
  <si>
    <t>41206</t>
  </si>
  <si>
    <t>41244</t>
  </si>
  <si>
    <t>41298</t>
  </si>
  <si>
    <t>41306</t>
  </si>
  <si>
    <t>41319</t>
  </si>
  <si>
    <t>41349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</si>
  <si>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</si>
  <si>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</si>
  <si>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</si>
  <si>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</si>
  <si>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</si>
  <si>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</si>
  <si>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</si>
  <si>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</si>
  <si>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</si>
  <si>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</si>
  <si>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41551</t>
  </si>
  <si>
    <t>41615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</si>
  <si>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</si>
  <si>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</si>
  <si>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</si>
  <si>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</si>
  <si>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</si>
  <si>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</si>
  <si>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</si>
  <si>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</si>
  <si>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</si>
  <si>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</si>
  <si>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</si>
  <si>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44001</t>
  </si>
  <si>
    <t>44035</t>
  </si>
  <si>
    <t>44078</t>
  </si>
  <si>
    <t>44090</t>
  </si>
  <si>
    <t>44098</t>
  </si>
  <si>
    <t>44110</t>
  </si>
  <si>
    <t>44279</t>
  </si>
  <si>
    <t>44378</t>
  </si>
  <si>
    <t>44420</t>
  </si>
  <si>
    <t>44430</t>
  </si>
  <si>
    <t>44560</t>
  </si>
  <si>
    <t>44650</t>
  </si>
  <si>
    <t>44847</t>
  </si>
  <si>
    <t>44855</t>
  </si>
  <si>
    <t>44874</t>
  </si>
  <si>
    <t>47001</t>
  </si>
  <si>
    <t>47030</t>
  </si>
  <si>
    <t>47053</t>
  </si>
  <si>
    <t>47058</t>
  </si>
  <si>
    <t>47161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</si>
  <si>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</si>
  <si>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</si>
  <si>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</si>
  <si>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</si>
  <si>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</si>
  <si>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</si>
  <si>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</si>
  <si>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</si>
  <si>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</si>
  <si>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</si>
  <si>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47545</t>
  </si>
  <si>
    <t>47551</t>
  </si>
  <si>
    <t>47555</t>
  </si>
  <si>
    <t>47570</t>
  </si>
  <si>
    <t>47605</t>
  </si>
  <si>
    <t>47660</t>
  </si>
  <si>
    <t>47675</t>
  </si>
  <si>
    <t>47692</t>
  </si>
  <si>
    <t>47703</t>
  </si>
  <si>
    <t>47707</t>
  </si>
  <si>
    <t>47720</t>
  </si>
  <si>
    <t>47745</t>
  </si>
  <si>
    <t>47798</t>
  </si>
  <si>
    <t>47960</t>
  </si>
  <si>
    <t>47980</t>
  </si>
  <si>
    <t>50001</t>
  </si>
  <si>
    <t>50006</t>
  </si>
  <si>
    <t>50110</t>
  </si>
  <si>
    <t>50124</t>
  </si>
  <si>
    <t>50150</t>
  </si>
  <si>
    <t>50223</t>
  </si>
  <si>
    <t>50226</t>
  </si>
  <si>
    <t>50245</t>
  </si>
  <si>
    <t>50251</t>
  </si>
  <si>
    <t>50270</t>
  </si>
  <si>
    <t>50287</t>
  </si>
  <si>
    <t>50313</t>
  </si>
  <si>
    <t>50318</t>
  </si>
  <si>
    <t>50325</t>
  </si>
  <si>
    <t>50330</t>
  </si>
  <si>
    <t>50350</t>
  </si>
  <si>
    <t>50370</t>
  </si>
  <si>
    <t>50400</t>
  </si>
  <si>
    <t>50450</t>
  </si>
  <si>
    <t>50568</t>
  </si>
  <si>
    <t>50573</t>
  </si>
  <si>
    <t>50577</t>
  </si>
  <si>
    <t>50590</t>
  </si>
  <si>
    <t>50606</t>
  </si>
  <si>
    <t>50680</t>
  </si>
  <si>
    <t>50683</t>
  </si>
  <si>
    <t>50686</t>
  </si>
  <si>
    <t>50689</t>
  </si>
  <si>
    <t>50711</t>
  </si>
  <si>
    <t>52001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</si>
  <si>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</si>
  <si>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</si>
  <si>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</si>
  <si>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</si>
  <si>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</si>
  <si>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</si>
  <si>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</si>
  <si>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</si>
  <si>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</si>
  <si>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52210</t>
  </si>
  <si>
    <t>52215</t>
  </si>
  <si>
    <t>52224</t>
  </si>
  <si>
    <t>52227</t>
  </si>
  <si>
    <t>52233</t>
  </si>
  <si>
    <t>52240</t>
  </si>
  <si>
    <t>52250</t>
  </si>
  <si>
    <t>52254</t>
  </si>
  <si>
    <t>52256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</si>
  <si>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</si>
  <si>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</si>
  <si>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</si>
  <si>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</si>
  <si>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</si>
  <si>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</si>
  <si>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</si>
  <si>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</si>
  <si>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</si>
  <si>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</si>
  <si>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</si>
  <si>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</si>
  <si>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</si>
  <si>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</si>
  <si>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</si>
  <si>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</si>
  <si>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</si>
  <si>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</si>
  <si>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</si>
  <si>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</si>
  <si>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</si>
  <si>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</si>
  <si>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</si>
  <si>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</si>
  <si>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</si>
  <si>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</si>
  <si>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</si>
  <si>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</si>
  <si>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</si>
  <si>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</si>
  <si>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</si>
  <si>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</si>
  <si>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</si>
  <si>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</si>
  <si>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</si>
  <si>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</si>
  <si>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</si>
  <si>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</si>
  <si>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52699</t>
  </si>
  <si>
    <t>52720</t>
  </si>
  <si>
    <t>52786</t>
  </si>
  <si>
    <t>52788</t>
  </si>
  <si>
    <t>52835</t>
  </si>
  <si>
    <t>52838</t>
  </si>
  <si>
    <t>52885</t>
  </si>
  <si>
    <t>54001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</si>
  <si>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</si>
  <si>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</si>
  <si>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</si>
  <si>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</si>
  <si>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</si>
  <si>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</si>
  <si>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</si>
  <si>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</si>
  <si>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</si>
  <si>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</si>
  <si>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</si>
  <si>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</si>
  <si>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</si>
  <si>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</si>
  <si>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</si>
  <si>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</si>
  <si>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</si>
  <si>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</si>
  <si>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</si>
  <si>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</si>
  <si>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54405</t>
  </si>
  <si>
    <t>54418</t>
  </si>
  <si>
    <t>54480</t>
  </si>
  <si>
    <t>54498</t>
  </si>
  <si>
    <t>54518</t>
  </si>
  <si>
    <t>54520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</si>
  <si>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</si>
  <si>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</si>
  <si>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</si>
  <si>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</si>
  <si>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</si>
  <si>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</si>
  <si>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</si>
  <si>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</si>
  <si>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</si>
  <si>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</si>
  <si>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</si>
  <si>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</si>
  <si>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</si>
  <si>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63001</t>
  </si>
  <si>
    <t>63111</t>
  </si>
  <si>
    <t>63130</t>
  </si>
  <si>
    <t>63190</t>
  </si>
  <si>
    <t>63212</t>
  </si>
  <si>
    <t>63272</t>
  </si>
  <si>
    <t>63302</t>
  </si>
  <si>
    <t>63401</t>
  </si>
  <si>
    <t>63470</t>
  </si>
  <si>
    <t>63548</t>
  </si>
  <si>
    <t>63594</t>
  </si>
  <si>
    <t>63690</t>
  </si>
  <si>
    <t>66001</t>
  </si>
  <si>
    <t>66045</t>
  </si>
  <si>
    <t>66075</t>
  </si>
  <si>
    <t>66088</t>
  </si>
  <si>
    <t>66170</t>
  </si>
  <si>
    <t>66318</t>
  </si>
  <si>
    <t>66383</t>
  </si>
  <si>
    <t>66400</t>
  </si>
  <si>
    <t>66440</t>
  </si>
  <si>
    <t>66456</t>
  </si>
  <si>
    <t>66572</t>
  </si>
  <si>
    <t>66594</t>
  </si>
  <si>
    <t>66682</t>
  </si>
  <si>
    <t>66687</t>
  </si>
  <si>
    <t>68001</t>
  </si>
  <si>
    <t>68013</t>
  </si>
  <si>
    <t>68020</t>
  </si>
  <si>
    <t>68051</t>
  </si>
  <si>
    <t>68077</t>
  </si>
  <si>
    <t>68079</t>
  </si>
  <si>
    <t>68081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</si>
  <si>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</si>
  <si>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</si>
  <si>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</si>
  <si>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</si>
  <si>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</si>
  <si>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</si>
  <si>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</si>
  <si>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</si>
  <si>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</si>
  <si>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</si>
  <si>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</si>
  <si>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</si>
  <si>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68190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</si>
  <si>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</si>
  <si>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</si>
  <si>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</si>
  <si>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</si>
  <si>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</si>
  <si>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</si>
  <si>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</si>
  <si>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</si>
  <si>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</si>
  <si>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</si>
  <si>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</si>
  <si>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68271</t>
  </si>
  <si>
    <t>68276</t>
  </si>
  <si>
    <t>68296</t>
  </si>
  <si>
    <t>68298</t>
  </si>
  <si>
    <t>68307</t>
  </si>
  <si>
    <t>68318</t>
  </si>
  <si>
    <t>68320</t>
  </si>
  <si>
    <t>68322</t>
  </si>
  <si>
    <t>68324</t>
  </si>
  <si>
    <t>68327</t>
  </si>
  <si>
    <t>68344</t>
  </si>
  <si>
    <t>68368</t>
  </si>
  <si>
    <t>68370</t>
  </si>
  <si>
    <t>68377</t>
  </si>
  <si>
    <t>68385</t>
  </si>
  <si>
    <t>68397</t>
  </si>
  <si>
    <t>68406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</si>
  <si>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</si>
  <si>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</si>
  <si>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</si>
  <si>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</si>
  <si>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</si>
  <si>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</si>
  <si>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</si>
  <si>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</si>
  <si>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</si>
  <si>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</si>
  <si>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</si>
  <si>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</si>
  <si>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68547</t>
  </si>
  <si>
    <t>68549</t>
  </si>
  <si>
    <t>68572</t>
  </si>
  <si>
    <t>68573</t>
  </si>
  <si>
    <t>68575</t>
  </si>
  <si>
    <t>68615</t>
  </si>
  <si>
    <t>68655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</si>
  <si>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</si>
  <si>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</si>
  <si>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</si>
  <si>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</si>
  <si>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</si>
  <si>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</si>
  <si>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</si>
  <si>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</si>
  <si>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</si>
  <si>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</si>
  <si>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</si>
  <si>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</si>
  <si>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</si>
  <si>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</si>
  <si>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68820</t>
  </si>
  <si>
    <t>68855</t>
  </si>
  <si>
    <t>68861</t>
  </si>
  <si>
    <t>68867</t>
  </si>
  <si>
    <t>68872</t>
  </si>
  <si>
    <t>68895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</si>
  <si>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</si>
  <si>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</si>
  <si>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</si>
  <si>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</si>
  <si>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</si>
  <si>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</si>
  <si>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</si>
  <si>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</si>
  <si>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</si>
  <si>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</si>
  <si>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</si>
  <si>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</si>
  <si>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</si>
  <si>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70473</t>
  </si>
  <si>
    <t>70508</t>
  </si>
  <si>
    <t>70523</t>
  </si>
  <si>
    <t>70670</t>
  </si>
  <si>
    <t>70678</t>
  </si>
  <si>
    <t>70702</t>
  </si>
  <si>
    <t>70708</t>
  </si>
  <si>
    <t>70713</t>
  </si>
  <si>
    <t>70717</t>
  </si>
  <si>
    <t>70742</t>
  </si>
  <si>
    <t>70771</t>
  </si>
  <si>
    <t>70820</t>
  </si>
  <si>
    <t>70823</t>
  </si>
  <si>
    <t>73001</t>
  </si>
  <si>
    <t>73024</t>
  </si>
  <si>
    <t>73026</t>
  </si>
  <si>
    <t>73030</t>
  </si>
  <si>
    <t>73043</t>
  </si>
  <si>
    <t>73055</t>
  </si>
  <si>
    <t>73067</t>
  </si>
  <si>
    <t>73124</t>
  </si>
  <si>
    <t>73148</t>
  </si>
  <si>
    <t>73152</t>
  </si>
  <si>
    <t>73168</t>
  </si>
  <si>
    <t>73200</t>
  </si>
  <si>
    <t>73217</t>
  </si>
  <si>
    <t>73226</t>
  </si>
  <si>
    <t>73236</t>
  </si>
  <si>
    <t>73268</t>
  </si>
  <si>
    <t>73270</t>
  </si>
  <si>
    <t>73275</t>
  </si>
  <si>
    <t>73283</t>
  </si>
  <si>
    <t>73319</t>
  </si>
  <si>
    <t>73347</t>
  </si>
  <si>
    <t>73349</t>
  </si>
  <si>
    <t>73352</t>
  </si>
  <si>
    <t>73408</t>
  </si>
  <si>
    <t>73411</t>
  </si>
  <si>
    <t>73443</t>
  </si>
  <si>
    <t>73449</t>
  </si>
  <si>
    <t>73461</t>
  </si>
  <si>
    <t>73483</t>
  </si>
  <si>
    <t>73504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</si>
  <si>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</si>
  <si>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</si>
  <si>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</si>
  <si>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</si>
  <si>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</si>
  <si>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</si>
  <si>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</si>
  <si>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</si>
  <si>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</si>
  <si>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</si>
  <si>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</si>
  <si>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</si>
  <si>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73770</t>
  </si>
  <si>
    <t>73854</t>
  </si>
  <si>
    <t>73861</t>
  </si>
  <si>
    <t>73870</t>
  </si>
  <si>
    <t>73873</t>
  </si>
  <si>
    <t>76001</t>
  </si>
  <si>
    <t>76020</t>
  </si>
  <si>
    <t>76036</t>
  </si>
  <si>
    <t>76041</t>
  </si>
  <si>
    <t>76054</t>
  </si>
  <si>
    <t>76100</t>
  </si>
  <si>
    <t>76109</t>
  </si>
  <si>
    <t>76111</t>
  </si>
  <si>
    <t>76113</t>
  </si>
  <si>
    <t>76122</t>
  </si>
  <si>
    <t>76126</t>
  </si>
  <si>
    <t>76130</t>
  </si>
  <si>
    <t>76147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</si>
  <si>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</si>
  <si>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</si>
  <si>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</si>
  <si>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</si>
  <si>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</si>
  <si>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</si>
  <si>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</si>
  <si>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</si>
  <si>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</si>
  <si>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</si>
  <si>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</si>
  <si>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</si>
  <si>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</si>
  <si>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76520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</si>
  <si>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</si>
  <si>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</si>
  <si>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</si>
  <si>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</si>
  <si>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</si>
  <si>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</si>
  <si>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</si>
  <si>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</si>
  <si>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76834</t>
  </si>
  <si>
    <t>76845</t>
  </si>
  <si>
    <t>76863</t>
  </si>
  <si>
    <t>76869</t>
  </si>
  <si>
    <t>76890</t>
  </si>
  <si>
    <t>76892</t>
  </si>
  <si>
    <t>76895</t>
  </si>
  <si>
    <t>81001</t>
  </si>
  <si>
    <t>81065</t>
  </si>
  <si>
    <t>81220</t>
  </si>
  <si>
    <t>81300</t>
  </si>
  <si>
    <t>81591</t>
  </si>
  <si>
    <t>81736</t>
  </si>
  <si>
    <t>81794</t>
  </si>
  <si>
    <t>85001</t>
  </si>
  <si>
    <t>85010</t>
  </si>
  <si>
    <t>85015</t>
  </si>
  <si>
    <t>85125</t>
  </si>
  <si>
    <t>85136</t>
  </si>
  <si>
    <t>85139</t>
  </si>
  <si>
    <t>85162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</si>
  <si>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</si>
  <si>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</si>
  <si>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</si>
  <si>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</si>
  <si>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</si>
  <si>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</si>
  <si>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</si>
  <si>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</si>
  <si>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</si>
  <si>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</si>
  <si>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</si>
  <si>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85440</t>
  </si>
  <si>
    <t>86001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</si>
  <si>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</si>
  <si>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</si>
  <si>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</si>
  <si>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</si>
  <si>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</si>
  <si>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</si>
  <si>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</si>
  <si>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</si>
  <si>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</si>
  <si>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</si>
  <si>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</si>
  <si>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</si>
  <si>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88001</t>
  </si>
  <si>
    <t>88564</t>
  </si>
  <si>
    <t>91001</t>
  </si>
  <si>
    <t>91263</t>
  </si>
  <si>
    <t>91405</t>
  </si>
  <si>
    <t>91407</t>
  </si>
  <si>
    <t>91430</t>
  </si>
  <si>
    <t>91460</t>
  </si>
  <si>
    <t>91530</t>
  </si>
  <si>
    <t>91536</t>
  </si>
  <si>
    <t>91540</t>
  </si>
  <si>
    <t>91669</t>
  </si>
  <si>
    <t>91798</t>
  </si>
  <si>
    <t>94001</t>
  </si>
  <si>
    <t>94343</t>
  </si>
  <si>
    <t>94883</t>
  </si>
  <si>
    <t>94884</t>
  </si>
  <si>
    <t>94885</t>
  </si>
  <si>
    <t>94886</t>
  </si>
  <si>
    <t>94887</t>
  </si>
  <si>
    <t>94888</t>
  </si>
  <si>
    <t>95001</t>
  </si>
  <si>
    <t>95015</t>
  </si>
  <si>
    <t>95025</t>
  </si>
  <si>
    <t>95200</t>
  </si>
  <si>
    <t>97001</t>
  </si>
  <si>
    <t>97161</t>
  </si>
  <si>
    <t>97511</t>
  </si>
  <si>
    <t>97666</t>
  </si>
  <si>
    <t>97777</t>
  </si>
  <si>
    <t>97889</t>
  </si>
  <si>
    <t>99001</t>
  </si>
  <si>
    <t>99524</t>
  </si>
  <si>
    <t>99624</t>
  </si>
  <si>
    <t>99773</t>
  </si>
  <si>
    <t>17873</t>
  </si>
  <si>
    <t>18029</t>
  </si>
  <si>
    <t>18094</t>
  </si>
  <si>
    <t>18150</t>
  </si>
  <si>
    <t>18205</t>
  </si>
  <si>
    <t>18247</t>
  </si>
  <si>
    <t>18256</t>
  </si>
  <si>
    <t>18001</t>
  </si>
  <si>
    <t>18410</t>
  </si>
  <si>
    <t>18460</t>
  </si>
  <si>
    <t>18479</t>
  </si>
  <si>
    <t>18592</t>
  </si>
  <si>
    <t>18610</t>
  </si>
  <si>
    <t>BOGOTÁ,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</si>
</sst>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</border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</font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top style="medium">
          <color theme="1"/>
        </top>
      </border>
    </dxf>
    <dxf>
      <alignment horizontal="center" vertical="center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903505</xdr:colOff>
      <xdr:row>1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6D4E6D-D507-4C24-BBC9-0B0EBC349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0"/>
          <a:ext cx="5298340" cy="1912620"/>
        </a:xfrm>
        <a:prstGeom prst="rect">
          <a:avLst/>
        </a:prstGeom>
      </xdr:spPr>
    </xdr:pic>
    <xdr:clientData/>
  </xdr:twoCellAnchor>
  <xdr:twoCellAnchor>
    <xdr:from>
      <xdr:col>5</xdr:col>
      <xdr:colOff>129540</xdr:colOff>
      <xdr:row>0</xdr:row>
      <xdr:rowOff>0</xdr:rowOff>
    </xdr:from>
    <xdr:to>
      <xdr:col>13</xdr:col>
      <xdr:colOff>502920</xdr:colOff>
      <xdr:row>1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8E82CDA-997D-460D-9085-987487681D55}"/>
            </a:ext>
          </a:extLst>
        </xdr:cNvPr>
        <xdr:cNvSpPr txBox="1"/>
      </xdr:nvSpPr>
      <xdr:spPr>
        <a:xfrm>
          <a:off x="5486400" y="0"/>
          <a:ext cx="8602980" cy="1744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INSTITUTO</a:t>
          </a:r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COLOMBIANO AGROPECUARIO</a:t>
          </a:r>
          <a:endParaRPr lang="es-CO" sz="2800">
            <a:effectLst/>
          </a:endParaRPr>
        </a:p>
        <a:p>
          <a:pPr algn="ctr"/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TÉCNICA DE VIGILANCIA EPIDEMIOLÓGICA</a:t>
          </a:r>
          <a:endParaRPr lang="es-CO" sz="2800">
            <a:effectLst/>
          </a:endParaRPr>
        </a:p>
        <a:p>
          <a:pPr algn="ctr"/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ESTIMACIONES POBLACIONALES BUFALINOS 2026</a:t>
          </a:r>
          <a:endParaRPr lang="es-CO" sz="2800">
            <a:effectLst/>
          </a:endParaRPr>
        </a:p>
        <a:p>
          <a:endParaRPr lang="es-CO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2053590</xdr:colOff>
      <xdr:row>0</xdr:row>
      <xdr:rowOff>1450774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5CC90-1980-418B-B13E-F37EA11DD9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0" y="0"/>
          <a:ext cx="4103370" cy="1450774"/>
        </a:xfrm>
        <a:prstGeom prst="rect">
          <a:avLst/>
        </a:prstGeom>
      </xdr:spPr>
    </xdr:pic>
    <xdr:clientData/>
  </xdr:twoCellAnchor>
  <xdr:twoCellAnchor>
    <xdr:from>
      <xdr:col>2</xdr:col>
      <xdr:colOff>83820</xdr:colOff>
      <xdr:row>0</xdr:row>
      <xdr:rowOff>0</xdr:rowOff>
    </xdr:from>
    <xdr:to>
      <xdr:col>7</xdr:col>
      <xdr:colOff>1630680</xdr:colOff>
      <xdr:row>1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8A13707-179F-712F-832A-59E7245EF142}"/>
            </a:ext>
          </a:extLst>
        </xdr:cNvPr>
        <xdr:cNvSpPr txBox="1"/>
      </xdr:nvSpPr>
      <xdr:spPr>
        <a:xfrm>
          <a:off x="4465320" y="0"/>
          <a:ext cx="9883140" cy="1455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INSTITUTO</a:t>
          </a:r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COLOMBIANO AGROPECUARIO</a:t>
          </a:r>
          <a:endParaRPr lang="es-CO" sz="2800">
            <a:effectLst/>
          </a:endParaRPr>
        </a:p>
        <a:p>
          <a:pPr algn="ctr"/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TÉCNICA DE VIGILANCIA EPIDEMIOLÓGICA</a:t>
          </a:r>
          <a:endParaRPr lang="es-CO" sz="2800">
            <a:effectLst/>
          </a:endParaRPr>
        </a:p>
        <a:p>
          <a:pPr algn="ctr"/>
          <a:r>
            <a:rPr lang="es-CO" sz="2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ESTIMACIONES POBLACIONALES BUFALINOS 2026</a:t>
          </a:r>
          <a:endParaRPr lang="es-CO" sz="2800">
            <a:effectLst/>
          </a:endParaRPr>
        </a:p>
        <a:p>
          <a:endParaRPr lang="es-CO" sz="16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1E9058-37D0-42CF-AB35-96C1FBE8FE0F}" name="Tabla2" displayName="Tabla2" ref="A2:O36" totalsRowCount="1" headerRowDxfId="71" dataDxfId="69" headerRowBorderDxfId="70" tableBorderDxfId="68">
  <autoFilter ref="A2:O35" xr:uid="{421E9058-37D0-42CF-AB35-96C1FBE8FE0F}"/>
  <tableColumns count="15">
    <tableColumn id="1" xr3:uid="{68631E71-5844-4824-976D-553ACC0C6F7D}" name="DEPARTAMENTO" totalsRowLabel="Total" dataDxfId="67" totalsRowDxfId="66"/>
    <tableColumn id="2" xr3:uid="{CC123A6A-E599-43A5-B4BF-26A105257A88}" name="BUCERRAS &lt; 1 AÑO" totalsRowFunction="sum" dataDxfId="65" totalsRowDxfId="64"/>
    <tableColumn id="3" xr3:uid="{CD269681-A509-449C-A7F0-D442A276EB93}" name="BUCERROS &lt; 1 AÑO" totalsRowFunction="sum" dataDxfId="63" totalsRowDxfId="62"/>
    <tableColumn id="4" xr3:uid="{D4B47FBB-17D0-421B-9F0D-7EE6EB177752}" name="BUF HEMBRAS 1 - 2 AÑOS" totalsRowFunction="sum" dataDxfId="61" totalsRowDxfId="60"/>
    <tableColumn id="5" xr3:uid="{8098899E-14C0-4B44-B551-3D710AE099CC}" name="BUF MACHOS 1 - 2 AÑOS" totalsRowFunction="sum" dataDxfId="59" totalsRowDxfId="58"/>
    <tableColumn id="6" xr3:uid="{5D0ED5D3-ED7D-473C-BF71-A5BBF948AF7C}" name="BUF HEMBRAS 2 - 3 AÑOS" totalsRowFunction="sum" dataDxfId="57" totalsRowDxfId="56"/>
    <tableColumn id="7" xr3:uid="{2AA7C9BE-0ADC-470D-B5FB-F9EF07F52C66}" name=" BUF MACHOS 2 - 3 AÑOS" totalsRowFunction="sum" dataDxfId="55" totalsRowDxfId="54"/>
    <tableColumn id="8" xr3:uid="{725ACAC5-D1E0-416C-A1FE-DB2C890060AB}" name="BUF HEMBRAS &gt; 3 AÑOS" totalsRowFunction="sum" dataDxfId="53" totalsRowDxfId="52"/>
    <tableColumn id="9" xr3:uid="{6747086E-3AE1-47F5-8C27-349C5A0B0BBB}" name="BUF MACHOS &gt; 3 AÑOS" totalsRowFunction="sum" dataDxfId="51" totalsRowDxfId="50"/>
    <tableColumn id="10" xr3:uid="{5AE091DB-0589-49C7-B80A-8987A2199F64}" name="TOTAL BUFALINOS" totalsRowFunction="sum" dataDxfId="49" totalsRowDxfId="48"/>
    <tableColumn id="11" xr3:uid="{035B1992-D24A-4D2E-8D80-BA17DCE705E3}" name=" No DE FINCAS 1 A 50" totalsRowFunction="sum" dataDxfId="47" totalsRowDxfId="46"/>
    <tableColumn id="12" xr3:uid="{D9F71E8D-BDEF-40A6-A064-A3742C18583F}" name=" No DE FINCAS 51 A 100" totalsRowFunction="sum" dataDxfId="45" totalsRowDxfId="44"/>
    <tableColumn id="13" xr3:uid="{77DBF9B2-E7E7-4C57-A69C-1004E913F45D}" name=" No DE FINCAS 101 A 500" totalsRowFunction="sum" dataDxfId="43" totalsRowDxfId="42"/>
    <tableColumn id="14" xr3:uid="{2D6C0F5C-A10F-4878-8D73-03740C0A6FD3}" name=" No DE FINCAS 501 O MAS" totalsRowFunction="sum" dataDxfId="41" totalsRowDxfId="40"/>
    <tableColumn id="15" xr3:uid="{AE0A3B2A-A052-478C-8361-4DED9746CAF6}" name="TOTAL FINCAS BUFALINOS" totalsRowFunction="sum" dataDxfId="39" totalsRowDxfId="38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21BFAF-2D4E-4559-82FA-D07527389ADF}" name="Tabla1" displayName="Tabla1" ref="A2:Q1124" totalsRowCount="1" headerRowDxfId="37" dataDxfId="36" totalsRowDxfId="34" tableBorderDxfId="35">
  <autoFilter ref="A2:Q1123" xr:uid="{E721BFAF-2D4E-4559-82FA-D07527389ADF}"/>
  <tableColumns count="17">
    <tableColumn id="1" xr3:uid="{910F21F8-D4EB-48F1-A1FA-82D3E2C4D277}" name="DEPARTAMENTO" totalsRowLabel="Total" dataDxfId="33" totalsRowDxfId="32"/>
    <tableColumn id="2" xr3:uid="{9D8C5314-F3B7-40D2-8FC9-C545577B44A2}" name="MUNICIPIO" dataDxfId="31" totalsRowDxfId="30"/>
    <tableColumn id="12" xr3:uid="{7C9EABE6-8BAB-4369-87CB-8264103EA25F}" name="CODIGO MUNICIPIO" dataDxfId="29" totalsRowDxfId="28"/>
    <tableColumn id="3" xr3:uid="{66BD1213-8CDA-4F29-83B5-A17D8F5E334B}" name="BUCERRAS &lt; 1 AÑO" totalsRowFunction="sum" dataDxfId="27" totalsRowDxfId="26"/>
    <tableColumn id="4" xr3:uid="{19A08DB4-2A69-4293-AB89-ABB4F075023A}" name="BUCERROS &lt; 1 AÑO" totalsRowFunction="sum" dataDxfId="25" totalsRowDxfId="24"/>
    <tableColumn id="5" xr3:uid="{F09AFFA1-EF11-4650-BD67-F2B6DE98A0D8}" name="BUF HEMBRAS 1 - 2 AÑOS" totalsRowFunction="sum" dataDxfId="23" totalsRowDxfId="22"/>
    <tableColumn id="6" xr3:uid="{87606964-1617-4779-9E4A-378056707A42}" name="BUF MACHOS 1 - 2 AÑOS" totalsRowFunction="sum" dataDxfId="21" totalsRowDxfId="20"/>
    <tableColumn id="7" xr3:uid="{B31E7D99-44CC-4191-9668-F7CBDCF7CEAB}" name="BUF HEMBRAS 2 - 3 AÑOS" totalsRowFunction="sum" dataDxfId="19" totalsRowDxfId="18"/>
    <tableColumn id="8" xr3:uid="{90E5FC2E-58B2-46A0-9FED-4CFA82A4EB5E}" name=" BUF MACHOS 2 - 3 AÑOS" totalsRowFunction="sum" dataDxfId="17" totalsRowDxfId="16"/>
    <tableColumn id="9" xr3:uid="{E63941A2-D3B9-4431-90CE-D9AC26402D14}" name="BUF HEMBRAS &gt; 3 AÑOS" totalsRowFunction="sum" dataDxfId="15" totalsRowDxfId="14"/>
    <tableColumn id="10" xr3:uid="{0B1A3EB3-9953-414D-BA9D-15818ABDD977}" name="BUF MACHOS &gt; 3 AÑOS" totalsRowFunction="sum" dataDxfId="13" totalsRowDxfId="12"/>
    <tableColumn id="11" xr3:uid="{A471B04A-2653-485C-BEF9-940135792E95}" name="TOTAL BUFALINOS" totalsRowFunction="sum" dataDxfId="11" totalsRowDxfId="10"/>
    <tableColumn id="13" xr3:uid="{48F81C71-7F49-4CDD-8348-CBB5F757E3E2}" name=" No DE FINCAS 1 A 50" totalsRowFunction="sum" dataDxfId="9" totalsRowDxfId="8"/>
    <tableColumn id="14" xr3:uid="{59431832-0E88-4EB7-A1D9-666801CBAB5B}" name=" No DE FINCAS 51 A 100" totalsRowFunction="sum" dataDxfId="7" totalsRowDxfId="6"/>
    <tableColumn id="15" xr3:uid="{2FC51409-EC58-4752-976E-F2E0E0C230B4}" name=" No DE FINCAS 101 A 500" totalsRowFunction="sum" dataDxfId="5" totalsRowDxfId="4"/>
    <tableColumn id="16" xr3:uid="{CDCF0964-F66B-4F37-B8EC-8C8C1F491744}" name=" No DE FINCAS 501 O MAS" totalsRowFunction="sum" dataDxfId="3" totalsRowDxfId="2"/>
    <tableColumn id="17" xr3:uid="{CF052787-8B76-4B26-9187-13C898B40A8B}" name="TOTAL FINCAS BUFALINOS" totalsRowFunction="sum" dataDxfId="1" totalsRow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A872-8CBF-400D-985C-C8775F92E8CB}">
  <dimension ref="A1:O36"/>
  <sheetViews>
    <sheetView workbookViewId="0">
      <selection activeCell="A17" sqref="A17"/>
    </sheetView>
  </sheetViews>
  <sheetFormatPr baseColWidth="10" defaultColWidth="15" defaultRowHeight="15" x14ac:dyDescent="0.25"/>
  <cols>
    <col min="1" max="1" width="19.140625" style="6" customWidth="1"/>
    <col min="2" max="16384" width="15" style="6"/>
  </cols>
  <sheetData>
    <row r="1" spans="1:15" s="5" customFormat="1" ht="148.9" customHeight="1" x14ac:dyDescent="0.25"/>
    <row r="2" spans="1:15" s="9" customFormat="1" ht="30.75" thickBot="1" x14ac:dyDescent="0.3">
      <c r="A2" s="7" t="s">
        <v>0</v>
      </c>
      <c r="B2" s="8" t="s">
        <v>1060</v>
      </c>
      <c r="C2" s="8" t="s">
        <v>1061</v>
      </c>
      <c r="D2" s="8" t="s">
        <v>1062</v>
      </c>
      <c r="E2" s="8" t="s">
        <v>1063</v>
      </c>
      <c r="F2" s="8" t="s">
        <v>1064</v>
      </c>
      <c r="G2" s="8" t="s">
        <v>1065</v>
      </c>
      <c r="H2" s="8" t="s">
        <v>1066</v>
      </c>
      <c r="I2" s="8" t="s">
        <v>1067</v>
      </c>
      <c r="J2" s="8" t="s">
        <v>1068</v>
      </c>
      <c r="K2" s="8" t="s">
        <v>1070</v>
      </c>
      <c r="L2" s="8" t="s">
        <v>1071</v>
      </c>
      <c r="M2" s="8" t="s">
        <v>1072</v>
      </c>
      <c r="N2" s="8" t="s">
        <v>1073</v>
      </c>
      <c r="O2" s="8" t="s">
        <v>1074</v>
      </c>
    </row>
    <row r="3" spans="1:15" x14ac:dyDescent="0.25">
      <c r="A3" s="6" t="s">
        <v>2</v>
      </c>
      <c r="B3" s="10">
        <v>10</v>
      </c>
      <c r="C3" s="10">
        <v>14</v>
      </c>
      <c r="D3" s="10">
        <v>7</v>
      </c>
      <c r="E3" s="10">
        <v>7</v>
      </c>
      <c r="F3" s="10">
        <v>3</v>
      </c>
      <c r="G3" s="10">
        <v>21</v>
      </c>
      <c r="H3" s="10">
        <v>45</v>
      </c>
      <c r="I3" s="10">
        <v>12</v>
      </c>
      <c r="J3" s="10">
        <v>119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</row>
    <row r="4" spans="1:15" x14ac:dyDescent="0.25">
      <c r="A4" s="6" t="s">
        <v>14</v>
      </c>
      <c r="B4" s="10">
        <v>5960</v>
      </c>
      <c r="C4" s="10">
        <v>9645</v>
      </c>
      <c r="D4" s="10">
        <v>7250</v>
      </c>
      <c r="E4" s="10">
        <v>8472</v>
      </c>
      <c r="F4" s="10">
        <v>7822</v>
      </c>
      <c r="G4" s="10">
        <v>5923</v>
      </c>
      <c r="H4" s="10">
        <v>22074</v>
      </c>
      <c r="I4" s="10">
        <v>1278</v>
      </c>
      <c r="J4" s="10">
        <v>68424</v>
      </c>
      <c r="K4" s="10">
        <v>46</v>
      </c>
      <c r="L4" s="10">
        <v>20</v>
      </c>
      <c r="M4" s="10">
        <v>53</v>
      </c>
      <c r="N4" s="10">
        <v>10</v>
      </c>
      <c r="O4" s="10">
        <v>129</v>
      </c>
    </row>
    <row r="5" spans="1:15" x14ac:dyDescent="0.25">
      <c r="A5" s="6" t="s">
        <v>140</v>
      </c>
      <c r="B5" s="10">
        <v>2272</v>
      </c>
      <c r="C5" s="10">
        <v>4713</v>
      </c>
      <c r="D5" s="10">
        <v>2409</v>
      </c>
      <c r="E5" s="10">
        <v>1828</v>
      </c>
      <c r="F5" s="10">
        <v>2710</v>
      </c>
      <c r="G5" s="10">
        <v>1341</v>
      </c>
      <c r="H5" s="10">
        <v>8481</v>
      </c>
      <c r="I5" s="10">
        <v>772</v>
      </c>
      <c r="J5" s="10">
        <v>24526</v>
      </c>
      <c r="K5" s="10">
        <v>25</v>
      </c>
      <c r="L5" s="10">
        <v>16</v>
      </c>
      <c r="M5" s="10">
        <v>8</v>
      </c>
      <c r="N5" s="10">
        <v>0</v>
      </c>
      <c r="O5" s="10">
        <v>49</v>
      </c>
    </row>
    <row r="6" spans="1:15" x14ac:dyDescent="0.25">
      <c r="A6" s="6" t="s">
        <v>147</v>
      </c>
      <c r="B6" s="10">
        <v>281</v>
      </c>
      <c r="C6" s="10">
        <v>624</v>
      </c>
      <c r="D6" s="10">
        <v>324</v>
      </c>
      <c r="E6" s="10">
        <v>461</v>
      </c>
      <c r="F6" s="10">
        <v>643</v>
      </c>
      <c r="G6" s="10">
        <v>243</v>
      </c>
      <c r="H6" s="10">
        <v>1138</v>
      </c>
      <c r="I6" s="10">
        <v>59</v>
      </c>
      <c r="J6" s="10">
        <v>3773</v>
      </c>
      <c r="K6" s="10">
        <v>4</v>
      </c>
      <c r="L6" s="10">
        <v>3</v>
      </c>
      <c r="M6" s="10">
        <v>2</v>
      </c>
      <c r="N6" s="10">
        <v>0</v>
      </c>
      <c r="O6" s="10">
        <v>9</v>
      </c>
    </row>
    <row r="7" spans="1:15" x14ac:dyDescent="0.25">
      <c r="A7" s="6" t="s">
        <v>171</v>
      </c>
      <c r="B7" s="10">
        <v>5858</v>
      </c>
      <c r="C7" s="10">
        <v>11188</v>
      </c>
      <c r="D7" s="10">
        <v>7366</v>
      </c>
      <c r="E7" s="10">
        <v>7258</v>
      </c>
      <c r="F7" s="10">
        <v>8373</v>
      </c>
      <c r="G7" s="10">
        <v>3589</v>
      </c>
      <c r="H7" s="10">
        <v>24506</v>
      </c>
      <c r="I7" s="10">
        <v>2028</v>
      </c>
      <c r="J7" s="10">
        <v>70166</v>
      </c>
      <c r="K7" s="10">
        <v>60</v>
      </c>
      <c r="L7" s="10">
        <v>36</v>
      </c>
      <c r="M7" s="10">
        <v>56</v>
      </c>
      <c r="N7" s="10">
        <v>15</v>
      </c>
      <c r="O7" s="10">
        <v>167</v>
      </c>
    </row>
    <row r="8" spans="1:15" x14ac:dyDescent="0.25">
      <c r="A8" s="6" t="s">
        <v>218</v>
      </c>
      <c r="B8" s="10">
        <v>689</v>
      </c>
      <c r="C8" s="10">
        <v>1179</v>
      </c>
      <c r="D8" s="10">
        <v>407</v>
      </c>
      <c r="E8" s="10">
        <v>886</v>
      </c>
      <c r="F8" s="10">
        <v>618</v>
      </c>
      <c r="G8" s="10">
        <v>699</v>
      </c>
      <c r="H8" s="10">
        <v>2060</v>
      </c>
      <c r="I8" s="10">
        <v>107</v>
      </c>
      <c r="J8" s="10">
        <v>6645</v>
      </c>
      <c r="K8" s="10">
        <v>13</v>
      </c>
      <c r="L8" s="10">
        <v>3</v>
      </c>
      <c r="M8" s="10">
        <v>4</v>
      </c>
      <c r="N8" s="10">
        <v>0</v>
      </c>
      <c r="O8" s="10">
        <v>20</v>
      </c>
    </row>
    <row r="9" spans="1:15" x14ac:dyDescent="0.25">
      <c r="A9" s="6" t="s">
        <v>38</v>
      </c>
      <c r="B9" s="10">
        <v>359</v>
      </c>
      <c r="C9" s="10">
        <v>934</v>
      </c>
      <c r="D9" s="10">
        <v>562</v>
      </c>
      <c r="E9" s="10">
        <v>832</v>
      </c>
      <c r="F9" s="10">
        <v>599</v>
      </c>
      <c r="G9" s="10">
        <v>476</v>
      </c>
      <c r="H9" s="10">
        <v>1359</v>
      </c>
      <c r="I9" s="10">
        <v>87</v>
      </c>
      <c r="J9" s="10">
        <v>5208</v>
      </c>
      <c r="K9" s="10">
        <v>6</v>
      </c>
      <c r="L9" s="10">
        <v>3</v>
      </c>
      <c r="M9" s="10">
        <v>4</v>
      </c>
      <c r="N9" s="10">
        <v>0</v>
      </c>
      <c r="O9" s="10">
        <v>13</v>
      </c>
    </row>
    <row r="10" spans="1:15" x14ac:dyDescent="0.25">
      <c r="A10" s="6" t="s">
        <v>364</v>
      </c>
      <c r="B10" s="10">
        <v>2273</v>
      </c>
      <c r="C10" s="10">
        <v>5449</v>
      </c>
      <c r="D10" s="10">
        <v>2969</v>
      </c>
      <c r="E10" s="10">
        <v>3060</v>
      </c>
      <c r="F10" s="10">
        <v>3441</v>
      </c>
      <c r="G10" s="10">
        <v>3381</v>
      </c>
      <c r="H10" s="10">
        <v>9470</v>
      </c>
      <c r="I10" s="10">
        <v>1575</v>
      </c>
      <c r="J10" s="10">
        <v>31618</v>
      </c>
      <c r="K10" s="10">
        <v>9</v>
      </c>
      <c r="L10" s="10">
        <v>6</v>
      </c>
      <c r="M10" s="10">
        <v>24</v>
      </c>
      <c r="N10" s="10">
        <v>1</v>
      </c>
      <c r="O10" s="10">
        <v>40</v>
      </c>
    </row>
    <row r="11" spans="1:15" x14ac:dyDescent="0.25">
      <c r="A11" s="6" t="s">
        <v>380</v>
      </c>
      <c r="B11" s="10">
        <v>1788</v>
      </c>
      <c r="C11" s="10">
        <v>3549</v>
      </c>
      <c r="D11" s="10">
        <v>1468</v>
      </c>
      <c r="E11" s="10">
        <v>1117</v>
      </c>
      <c r="F11" s="10">
        <v>1340</v>
      </c>
      <c r="G11" s="10">
        <v>642</v>
      </c>
      <c r="H11" s="10">
        <v>6726</v>
      </c>
      <c r="I11" s="10">
        <v>1664</v>
      </c>
      <c r="J11" s="10">
        <v>18294</v>
      </c>
      <c r="K11" s="10">
        <v>15</v>
      </c>
      <c r="L11" s="10">
        <v>6</v>
      </c>
      <c r="M11" s="10">
        <v>7</v>
      </c>
      <c r="N11" s="10">
        <v>3</v>
      </c>
      <c r="O11" s="10">
        <v>31</v>
      </c>
    </row>
    <row r="12" spans="1:15" x14ac:dyDescent="0.25">
      <c r="A12" s="6" t="s">
        <v>398</v>
      </c>
      <c r="B12" s="10">
        <v>33</v>
      </c>
      <c r="C12" s="10">
        <v>95</v>
      </c>
      <c r="D12" s="10">
        <v>69</v>
      </c>
      <c r="E12" s="10">
        <v>87</v>
      </c>
      <c r="F12" s="10">
        <v>39</v>
      </c>
      <c r="G12" s="10">
        <v>31</v>
      </c>
      <c r="H12" s="10">
        <v>139</v>
      </c>
      <c r="I12" s="10">
        <v>18</v>
      </c>
      <c r="J12" s="10">
        <v>511</v>
      </c>
      <c r="K12" s="10">
        <v>3</v>
      </c>
      <c r="L12" s="10">
        <v>0</v>
      </c>
      <c r="M12" s="10">
        <v>1</v>
      </c>
      <c r="N12" s="10">
        <v>0</v>
      </c>
      <c r="O12" s="10">
        <v>4</v>
      </c>
    </row>
    <row r="13" spans="1:15" x14ac:dyDescent="0.25">
      <c r="A13" s="6" t="s">
        <v>435</v>
      </c>
      <c r="B13" s="10">
        <v>2469</v>
      </c>
      <c r="C13" s="10">
        <v>5414</v>
      </c>
      <c r="D13" s="10">
        <v>3568</v>
      </c>
      <c r="E13" s="10">
        <v>2782</v>
      </c>
      <c r="F13" s="10">
        <v>3641</v>
      </c>
      <c r="G13" s="10">
        <v>2461</v>
      </c>
      <c r="H13" s="10">
        <v>11691</v>
      </c>
      <c r="I13" s="10">
        <v>2191</v>
      </c>
      <c r="J13" s="10">
        <v>34217</v>
      </c>
      <c r="K13" s="10">
        <v>41</v>
      </c>
      <c r="L13" s="10">
        <v>16</v>
      </c>
      <c r="M13" s="10">
        <v>22</v>
      </c>
      <c r="N13" s="10">
        <v>9</v>
      </c>
      <c r="O13" s="10">
        <v>88</v>
      </c>
    </row>
    <row r="14" spans="1:15" x14ac:dyDescent="0.25">
      <c r="A14" s="6" t="s">
        <v>461</v>
      </c>
      <c r="B14" s="10">
        <v>161</v>
      </c>
      <c r="C14" s="10">
        <v>259</v>
      </c>
      <c r="D14" s="10">
        <v>297</v>
      </c>
      <c r="E14" s="10">
        <v>305</v>
      </c>
      <c r="F14" s="10">
        <v>142</v>
      </c>
      <c r="G14" s="10">
        <v>55</v>
      </c>
      <c r="H14" s="10">
        <v>711</v>
      </c>
      <c r="I14" s="10">
        <v>41</v>
      </c>
      <c r="J14" s="10">
        <v>1971</v>
      </c>
      <c r="K14" s="10">
        <v>3</v>
      </c>
      <c r="L14" s="10">
        <v>1</v>
      </c>
      <c r="M14" s="10">
        <v>0</v>
      </c>
      <c r="N14" s="10">
        <v>1</v>
      </c>
      <c r="O14" s="10">
        <v>5</v>
      </c>
    </row>
    <row r="15" spans="1:15" x14ac:dyDescent="0.25">
      <c r="A15" s="6" t="s">
        <v>183</v>
      </c>
      <c r="B15" s="10">
        <v>8911</v>
      </c>
      <c r="C15" s="10">
        <v>14444</v>
      </c>
      <c r="D15" s="10">
        <v>7880</v>
      </c>
      <c r="E15" s="10">
        <v>9251</v>
      </c>
      <c r="F15" s="10">
        <v>6615</v>
      </c>
      <c r="G15" s="10">
        <v>6292</v>
      </c>
      <c r="H15" s="10">
        <v>31458</v>
      </c>
      <c r="I15" s="10">
        <v>1854</v>
      </c>
      <c r="J15" s="10">
        <v>86705</v>
      </c>
      <c r="K15" s="10">
        <v>29</v>
      </c>
      <c r="L15" s="10">
        <v>23</v>
      </c>
      <c r="M15" s="10">
        <v>64</v>
      </c>
      <c r="N15" s="10">
        <v>25</v>
      </c>
      <c r="O15" s="10">
        <v>141</v>
      </c>
    </row>
    <row r="16" spans="1:15" x14ac:dyDescent="0.25">
      <c r="A16" s="6" t="s">
        <v>170</v>
      </c>
      <c r="B16" s="10">
        <v>418</v>
      </c>
      <c r="C16" s="10">
        <v>660</v>
      </c>
      <c r="D16" s="10">
        <v>510</v>
      </c>
      <c r="E16" s="10">
        <v>489</v>
      </c>
      <c r="F16" s="10">
        <v>754</v>
      </c>
      <c r="G16" s="10">
        <v>256</v>
      </c>
      <c r="H16" s="10">
        <v>1619</v>
      </c>
      <c r="I16" s="10">
        <v>138</v>
      </c>
      <c r="J16" s="10">
        <v>4844</v>
      </c>
      <c r="K16" s="10">
        <v>21</v>
      </c>
      <c r="L16" s="10">
        <v>1</v>
      </c>
      <c r="M16" s="10">
        <v>4</v>
      </c>
      <c r="N16" s="10">
        <v>1</v>
      </c>
      <c r="O16" s="10">
        <v>27</v>
      </c>
    </row>
    <row r="17" spans="1:15" x14ac:dyDescent="0.25">
      <c r="A17" s="6" t="s">
        <v>2189</v>
      </c>
      <c r="B17" s="10">
        <v>0</v>
      </c>
      <c r="C17" s="10">
        <v>1</v>
      </c>
      <c r="D17" s="10">
        <v>2</v>
      </c>
      <c r="E17" s="10">
        <v>4</v>
      </c>
      <c r="F17" s="10">
        <v>0</v>
      </c>
      <c r="G17" s="10">
        <v>0</v>
      </c>
      <c r="H17" s="10">
        <v>2</v>
      </c>
      <c r="I17" s="10">
        <v>2</v>
      </c>
      <c r="J17" s="10">
        <v>11</v>
      </c>
      <c r="K17" s="10">
        <v>1</v>
      </c>
      <c r="L17" s="10">
        <v>0</v>
      </c>
      <c r="M17" s="10">
        <v>0</v>
      </c>
      <c r="N17" s="10">
        <v>0</v>
      </c>
      <c r="O17" s="10">
        <v>1</v>
      </c>
    </row>
    <row r="18" spans="1:15" x14ac:dyDescent="0.25">
      <c r="A18" s="6" t="s">
        <v>629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spans="1:15" x14ac:dyDescent="0.25">
      <c r="A19" s="6" t="s">
        <v>637</v>
      </c>
      <c r="B19" s="10">
        <v>147</v>
      </c>
      <c r="C19" s="10">
        <v>249</v>
      </c>
      <c r="D19" s="10">
        <v>95</v>
      </c>
      <c r="E19" s="10">
        <v>206</v>
      </c>
      <c r="F19" s="10">
        <v>204</v>
      </c>
      <c r="G19" s="10">
        <v>171</v>
      </c>
      <c r="H19" s="10">
        <v>560</v>
      </c>
      <c r="I19" s="10">
        <v>97</v>
      </c>
      <c r="J19" s="10">
        <v>1729</v>
      </c>
      <c r="K19" s="10">
        <v>1</v>
      </c>
      <c r="L19" s="10">
        <v>0</v>
      </c>
      <c r="M19" s="10">
        <v>1</v>
      </c>
      <c r="N19" s="10">
        <v>0</v>
      </c>
      <c r="O19" s="10">
        <v>2</v>
      </c>
    </row>
    <row r="20" spans="1:15" x14ac:dyDescent="0.25">
      <c r="A20" s="6" t="s">
        <v>640</v>
      </c>
      <c r="B20" s="10">
        <v>117</v>
      </c>
      <c r="C20" s="10">
        <v>270</v>
      </c>
      <c r="D20" s="10">
        <v>135</v>
      </c>
      <c r="E20" s="10">
        <v>164</v>
      </c>
      <c r="F20" s="10">
        <v>120</v>
      </c>
      <c r="G20" s="10">
        <v>106</v>
      </c>
      <c r="H20" s="10">
        <v>537</v>
      </c>
      <c r="I20" s="10">
        <v>88</v>
      </c>
      <c r="J20" s="10">
        <v>1537</v>
      </c>
      <c r="K20" s="10">
        <v>3</v>
      </c>
      <c r="L20" s="10">
        <v>0</v>
      </c>
      <c r="M20" s="10">
        <v>0</v>
      </c>
      <c r="N20" s="10">
        <v>0</v>
      </c>
      <c r="O20" s="10">
        <v>3</v>
      </c>
    </row>
    <row r="21" spans="1:15" x14ac:dyDescent="0.25">
      <c r="A21" s="6" t="s">
        <v>675</v>
      </c>
      <c r="B21" s="10">
        <v>123</v>
      </c>
      <c r="C21" s="10">
        <v>217</v>
      </c>
      <c r="D21" s="10">
        <v>138</v>
      </c>
      <c r="E21" s="10">
        <v>163</v>
      </c>
      <c r="F21" s="10">
        <v>171</v>
      </c>
      <c r="G21" s="10">
        <v>76</v>
      </c>
      <c r="H21" s="10">
        <v>537</v>
      </c>
      <c r="I21" s="10">
        <v>58</v>
      </c>
      <c r="J21" s="10">
        <v>1483</v>
      </c>
      <c r="K21" s="10">
        <v>5</v>
      </c>
      <c r="L21" s="10">
        <v>1</v>
      </c>
      <c r="M21" s="10">
        <v>2</v>
      </c>
      <c r="N21" s="10">
        <v>0</v>
      </c>
      <c r="O21" s="10">
        <v>8</v>
      </c>
    </row>
    <row r="22" spans="1:15" x14ac:dyDescent="0.25">
      <c r="A22" s="6" t="s">
        <v>689</v>
      </c>
      <c r="B22" s="10">
        <v>7693</v>
      </c>
      <c r="C22" s="10">
        <v>13374</v>
      </c>
      <c r="D22" s="10">
        <v>7737</v>
      </c>
      <c r="E22" s="10">
        <v>5559</v>
      </c>
      <c r="F22" s="10">
        <v>9051</v>
      </c>
      <c r="G22" s="10">
        <v>2364</v>
      </c>
      <c r="H22" s="10">
        <v>31862</v>
      </c>
      <c r="I22" s="10">
        <v>1665</v>
      </c>
      <c r="J22" s="10">
        <v>79305</v>
      </c>
      <c r="K22" s="10">
        <v>54</v>
      </c>
      <c r="L22" s="10">
        <v>43</v>
      </c>
      <c r="M22" s="10">
        <v>98</v>
      </c>
      <c r="N22" s="10">
        <v>13</v>
      </c>
      <c r="O22" s="10">
        <v>208</v>
      </c>
    </row>
    <row r="23" spans="1:15" x14ac:dyDescent="0.25">
      <c r="A23" s="6" t="s">
        <v>718</v>
      </c>
      <c r="B23" s="10">
        <v>1245</v>
      </c>
      <c r="C23" s="10">
        <v>2261</v>
      </c>
      <c r="D23" s="10">
        <v>1384</v>
      </c>
      <c r="E23" s="10">
        <v>1344</v>
      </c>
      <c r="F23" s="10">
        <v>1718</v>
      </c>
      <c r="G23" s="10">
        <v>1468</v>
      </c>
      <c r="H23" s="10">
        <v>5596</v>
      </c>
      <c r="I23" s="10">
        <v>2490</v>
      </c>
      <c r="J23" s="10">
        <v>17506</v>
      </c>
      <c r="K23" s="10">
        <v>36</v>
      </c>
      <c r="L23" s="10">
        <v>6</v>
      </c>
      <c r="M23" s="10">
        <v>8</v>
      </c>
      <c r="N23" s="10">
        <v>1</v>
      </c>
      <c r="O23" s="10">
        <v>51</v>
      </c>
    </row>
    <row r="24" spans="1:15" x14ac:dyDescent="0.25">
      <c r="A24" s="6" t="s">
        <v>87</v>
      </c>
      <c r="B24" s="10">
        <v>53</v>
      </c>
      <c r="C24" s="10">
        <v>178</v>
      </c>
      <c r="D24" s="10">
        <v>85</v>
      </c>
      <c r="E24" s="10">
        <v>105</v>
      </c>
      <c r="F24" s="10">
        <v>71</v>
      </c>
      <c r="G24" s="10">
        <v>116</v>
      </c>
      <c r="H24" s="10">
        <v>156</v>
      </c>
      <c r="I24" s="10">
        <v>540</v>
      </c>
      <c r="J24" s="10">
        <v>1304</v>
      </c>
      <c r="K24" s="10">
        <v>15</v>
      </c>
      <c r="L24" s="10">
        <v>2</v>
      </c>
      <c r="M24" s="10">
        <v>4</v>
      </c>
      <c r="N24" s="10">
        <v>0</v>
      </c>
      <c r="O24" s="10">
        <v>21</v>
      </c>
    </row>
    <row r="25" spans="1:15" ht="30" x14ac:dyDescent="0.25">
      <c r="A25" s="6" t="s">
        <v>797</v>
      </c>
      <c r="B25" s="10">
        <v>183</v>
      </c>
      <c r="C25" s="10">
        <v>322</v>
      </c>
      <c r="D25" s="10">
        <v>171</v>
      </c>
      <c r="E25" s="10">
        <v>174</v>
      </c>
      <c r="F25" s="10">
        <v>247</v>
      </c>
      <c r="G25" s="10">
        <v>95</v>
      </c>
      <c r="H25" s="10">
        <v>767</v>
      </c>
      <c r="I25" s="10">
        <v>210</v>
      </c>
      <c r="J25" s="10">
        <v>2169</v>
      </c>
      <c r="K25" s="10">
        <v>33</v>
      </c>
      <c r="L25" s="10">
        <v>1</v>
      </c>
      <c r="M25" s="10">
        <v>1</v>
      </c>
      <c r="N25" s="10">
        <v>0</v>
      </c>
      <c r="O25" s="10">
        <v>35</v>
      </c>
    </row>
    <row r="26" spans="1:15" x14ac:dyDescent="0.25">
      <c r="A26" s="6" t="s">
        <v>835</v>
      </c>
      <c r="B26" s="10">
        <v>99</v>
      </c>
      <c r="C26" s="10">
        <v>299</v>
      </c>
      <c r="D26" s="10">
        <v>155</v>
      </c>
      <c r="E26" s="10">
        <v>234</v>
      </c>
      <c r="F26" s="10">
        <v>293</v>
      </c>
      <c r="G26" s="10">
        <v>192</v>
      </c>
      <c r="H26" s="10">
        <v>614</v>
      </c>
      <c r="I26" s="10">
        <v>83</v>
      </c>
      <c r="J26" s="10">
        <v>1969</v>
      </c>
      <c r="K26" s="10">
        <v>12</v>
      </c>
      <c r="L26" s="10">
        <v>1</v>
      </c>
      <c r="M26" s="10">
        <v>2</v>
      </c>
      <c r="N26" s="10">
        <v>0</v>
      </c>
      <c r="O26" s="10">
        <v>15</v>
      </c>
    </row>
    <row r="27" spans="1:15" x14ac:dyDescent="0.25">
      <c r="A27" s="6" t="s">
        <v>846</v>
      </c>
      <c r="B27" s="10">
        <v>79</v>
      </c>
      <c r="C27" s="10">
        <v>114</v>
      </c>
      <c r="D27" s="10">
        <v>81</v>
      </c>
      <c r="E27" s="10">
        <v>63</v>
      </c>
      <c r="F27" s="10">
        <v>57</v>
      </c>
      <c r="G27" s="10">
        <v>6</v>
      </c>
      <c r="H27" s="10">
        <v>143</v>
      </c>
      <c r="I27" s="10">
        <v>11</v>
      </c>
      <c r="J27" s="10">
        <v>554</v>
      </c>
      <c r="K27" s="10">
        <v>3</v>
      </c>
      <c r="L27" s="10">
        <v>0</v>
      </c>
      <c r="M27" s="10">
        <v>0</v>
      </c>
      <c r="N27" s="10">
        <v>0</v>
      </c>
      <c r="O27" s="10">
        <v>3</v>
      </c>
    </row>
    <row r="28" spans="1:15" x14ac:dyDescent="0.25">
      <c r="A28" s="6" t="s">
        <v>356</v>
      </c>
      <c r="B28" s="10">
        <v>50</v>
      </c>
      <c r="C28" s="10">
        <v>97</v>
      </c>
      <c r="D28" s="10">
        <v>73</v>
      </c>
      <c r="E28" s="10">
        <v>78</v>
      </c>
      <c r="F28" s="10">
        <v>98</v>
      </c>
      <c r="G28" s="10">
        <v>188</v>
      </c>
      <c r="H28" s="10">
        <v>188</v>
      </c>
      <c r="I28" s="10">
        <v>10</v>
      </c>
      <c r="J28" s="10">
        <v>782</v>
      </c>
      <c r="K28" s="10">
        <v>2</v>
      </c>
      <c r="L28" s="10">
        <v>1</v>
      </c>
      <c r="M28" s="10">
        <v>1</v>
      </c>
      <c r="N28" s="10">
        <v>0</v>
      </c>
      <c r="O28" s="10">
        <v>4</v>
      </c>
    </row>
    <row r="29" spans="1:15" ht="30" x14ac:dyDescent="0.25">
      <c r="A29" s="6" t="s">
        <v>869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spans="1:15" x14ac:dyDescent="0.25">
      <c r="A30" s="6" t="s">
        <v>871</v>
      </c>
      <c r="B30" s="10">
        <v>7563</v>
      </c>
      <c r="C30" s="10">
        <v>15926</v>
      </c>
      <c r="D30" s="10">
        <v>9606</v>
      </c>
      <c r="E30" s="10">
        <v>9303</v>
      </c>
      <c r="F30" s="10">
        <v>9937</v>
      </c>
      <c r="G30" s="10">
        <v>6911</v>
      </c>
      <c r="H30" s="10">
        <v>30026</v>
      </c>
      <c r="I30" s="10">
        <v>3463</v>
      </c>
      <c r="J30" s="10">
        <v>92735</v>
      </c>
      <c r="K30" s="10">
        <v>202</v>
      </c>
      <c r="L30" s="10">
        <v>74</v>
      </c>
      <c r="M30" s="10">
        <v>129</v>
      </c>
      <c r="N30" s="10">
        <v>12</v>
      </c>
      <c r="O30" s="10">
        <v>417</v>
      </c>
    </row>
    <row r="31" spans="1:15" x14ac:dyDescent="0.25">
      <c r="A31" s="6" t="s">
        <v>429</v>
      </c>
      <c r="B31" s="10">
        <v>3722</v>
      </c>
      <c r="C31" s="10">
        <v>7709</v>
      </c>
      <c r="D31" s="10">
        <v>4570</v>
      </c>
      <c r="E31" s="10">
        <v>5908</v>
      </c>
      <c r="F31" s="10">
        <v>4511</v>
      </c>
      <c r="G31" s="10">
        <v>3391</v>
      </c>
      <c r="H31" s="10">
        <v>17573</v>
      </c>
      <c r="I31" s="10">
        <v>778</v>
      </c>
      <c r="J31" s="10">
        <v>48162</v>
      </c>
      <c r="K31" s="10">
        <v>28</v>
      </c>
      <c r="L31" s="10">
        <v>25</v>
      </c>
      <c r="M31" s="10">
        <v>43</v>
      </c>
      <c r="N31" s="10">
        <v>8</v>
      </c>
      <c r="O31" s="10">
        <v>104</v>
      </c>
    </row>
    <row r="32" spans="1:15" x14ac:dyDescent="0.25">
      <c r="A32" s="6" t="s">
        <v>966</v>
      </c>
      <c r="B32" s="10">
        <v>171</v>
      </c>
      <c r="C32" s="10">
        <v>367</v>
      </c>
      <c r="D32" s="10">
        <v>296</v>
      </c>
      <c r="E32" s="10">
        <v>274</v>
      </c>
      <c r="F32" s="10">
        <v>263</v>
      </c>
      <c r="G32" s="10">
        <v>164</v>
      </c>
      <c r="H32" s="10">
        <v>701</v>
      </c>
      <c r="I32" s="10">
        <v>82</v>
      </c>
      <c r="J32" s="10">
        <v>2318</v>
      </c>
      <c r="K32" s="10">
        <v>12</v>
      </c>
      <c r="L32" s="10">
        <v>0</v>
      </c>
      <c r="M32" s="10">
        <v>2</v>
      </c>
      <c r="N32" s="10">
        <v>0</v>
      </c>
      <c r="O32" s="10">
        <v>14</v>
      </c>
    </row>
    <row r="33" spans="1:15" x14ac:dyDescent="0.25">
      <c r="A33" s="6" t="s">
        <v>1012</v>
      </c>
      <c r="B33" s="10">
        <v>169</v>
      </c>
      <c r="C33" s="10">
        <v>255</v>
      </c>
      <c r="D33" s="10">
        <v>216</v>
      </c>
      <c r="E33" s="10">
        <v>664</v>
      </c>
      <c r="F33" s="10">
        <v>291</v>
      </c>
      <c r="G33" s="10">
        <v>192</v>
      </c>
      <c r="H33" s="10">
        <v>487</v>
      </c>
      <c r="I33" s="10">
        <v>73</v>
      </c>
      <c r="J33" s="10">
        <v>2347</v>
      </c>
      <c r="K33" s="10">
        <v>15</v>
      </c>
      <c r="L33" s="10">
        <v>1</v>
      </c>
      <c r="M33" s="10">
        <v>1</v>
      </c>
      <c r="N33" s="10">
        <v>0</v>
      </c>
      <c r="O33" s="10">
        <v>17</v>
      </c>
    </row>
    <row r="34" spans="1:15" x14ac:dyDescent="0.25">
      <c r="A34" s="6" t="s">
        <v>1048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6" t="s">
        <v>1055</v>
      </c>
      <c r="B35" s="10">
        <v>222</v>
      </c>
      <c r="C35" s="10">
        <v>476</v>
      </c>
      <c r="D35" s="10">
        <v>245</v>
      </c>
      <c r="E35" s="10">
        <v>193</v>
      </c>
      <c r="F35" s="10">
        <v>289</v>
      </c>
      <c r="G35" s="10">
        <v>143</v>
      </c>
      <c r="H35" s="10">
        <v>1348</v>
      </c>
      <c r="I35" s="10">
        <v>164</v>
      </c>
      <c r="J35" s="10">
        <v>3080</v>
      </c>
      <c r="K35" s="10">
        <v>0</v>
      </c>
      <c r="L35" s="10">
        <v>2</v>
      </c>
      <c r="M35" s="10">
        <v>1</v>
      </c>
      <c r="N35" s="10">
        <v>1</v>
      </c>
      <c r="O35" s="10">
        <v>4</v>
      </c>
    </row>
    <row r="36" spans="1:15" x14ac:dyDescent="0.25">
      <c r="A36" s="6" t="s">
        <v>1069</v>
      </c>
      <c r="B36" s="10">
        <f>SUBTOTAL(109,Tabla2[BUCERRAS &lt; 1 AÑO])</f>
        <v>53118</v>
      </c>
      <c r="C36" s="10">
        <f>SUBTOTAL(109,Tabla2[BUCERROS &lt; 1 AÑO])</f>
        <v>100282</v>
      </c>
      <c r="D36" s="10">
        <f>SUBTOTAL(109,Tabla2[BUF HEMBRAS 1 - 2 AÑOS])</f>
        <v>60075</v>
      </c>
      <c r="E36" s="10">
        <f>SUBTOTAL(109,Tabla2[BUF MACHOS 1 - 2 AÑOS])</f>
        <v>61271</v>
      </c>
      <c r="F36" s="10">
        <f>SUBTOTAL(109,Tabla2[BUF HEMBRAS 2 - 3 AÑOS])</f>
        <v>64061</v>
      </c>
      <c r="G36" s="10">
        <f>SUBTOTAL(109,Tabla2[ BUF MACHOS 2 - 3 AÑOS])</f>
        <v>40993</v>
      </c>
      <c r="H36" s="10">
        <f>SUBTOTAL(109,Tabla2[BUF HEMBRAS &gt; 3 AÑOS])</f>
        <v>212574</v>
      </c>
      <c r="I36" s="10">
        <f>SUBTOTAL(109,Tabla2[BUF MACHOS &gt; 3 AÑOS])</f>
        <v>21638</v>
      </c>
      <c r="J36" s="10">
        <f>SUBTOTAL(109,Tabla2[TOTAL BUFALINOS])</f>
        <v>614012</v>
      </c>
      <c r="K36" s="10">
        <f>SUBTOTAL(109,Tabla2[[ No DE FINCAS 1 A 50]])</f>
        <v>697</v>
      </c>
      <c r="L36" s="10">
        <f>SUBTOTAL(109,Tabla2[[ No DE FINCAS 51 A 100]])</f>
        <v>291</v>
      </c>
      <c r="M36" s="10">
        <f>SUBTOTAL(109,Tabla2[[ No DE FINCAS 101 A 500]])</f>
        <v>542</v>
      </c>
      <c r="N36" s="10">
        <f>SUBTOTAL(109,Tabla2[[ No DE FINCAS 501 O MAS]])</f>
        <v>100</v>
      </c>
      <c r="O36" s="10">
        <f>SUBTOTAL(109,Tabla2[TOTAL FINCAS BUFALINOS])</f>
        <v>1630</v>
      </c>
    </row>
  </sheetData>
  <phoneticPr fontId="6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B9C48-79AD-4C49-A096-85BD3A0F9496}">
  <dimension ref="A1:Q1124"/>
  <sheetViews>
    <sheetView tabSelected="1" workbookViewId="0">
      <selection activeCell="A2" sqref="A2"/>
    </sheetView>
  </sheetViews>
  <sheetFormatPr baseColWidth="10" defaultColWidth="11.5703125" defaultRowHeight="15" x14ac:dyDescent="0.25"/>
  <cols>
    <col min="1" max="1" width="29.85546875" style="2" bestFit="1" customWidth="1"/>
    <col min="2" max="2" width="34" style="2" bestFit="1" customWidth="1"/>
    <col min="3" max="3" width="21.28515625" style="2" bestFit="1" customWidth="1"/>
    <col min="4" max="4" width="21.5703125" style="2" bestFit="1" customWidth="1"/>
    <col min="5" max="5" width="26.42578125" style="2" bestFit="1" customWidth="1"/>
    <col min="6" max="6" width="25.7109375" style="2" bestFit="1" customWidth="1"/>
    <col min="7" max="7" width="26.42578125" style="2" bestFit="1" customWidth="1"/>
    <col min="8" max="8" width="26.140625" style="2" bestFit="1" customWidth="1"/>
    <col min="9" max="9" width="25.28515625" style="2" bestFit="1" customWidth="1"/>
    <col min="10" max="10" width="24.7109375" style="2" bestFit="1" customWidth="1"/>
    <col min="11" max="11" width="20.7109375" style="2" bestFit="1" customWidth="1"/>
    <col min="12" max="12" width="22.5703125" style="2" bestFit="1" customWidth="1"/>
    <col min="13" max="13" width="24.5703125" style="2" bestFit="1" customWidth="1"/>
    <col min="14" max="14" width="25.7109375" style="2" bestFit="1" customWidth="1"/>
    <col min="15" max="15" width="26.5703125" style="2" bestFit="1" customWidth="1"/>
    <col min="16" max="17" width="27.42578125" style="2" bestFit="1" customWidth="1"/>
    <col min="18" max="18" width="27.42578125" style="2" customWidth="1"/>
    <col min="19" max="16384" width="11.5703125" style="2"/>
  </cols>
  <sheetData>
    <row r="1" spans="1:17" s="5" customFormat="1" ht="114.6" customHeight="1" x14ac:dyDescent="0.25"/>
    <row r="2" spans="1:17" x14ac:dyDescent="0.25">
      <c r="A2" s="3" t="s">
        <v>0</v>
      </c>
      <c r="B2" s="3" t="s">
        <v>1</v>
      </c>
      <c r="C2" s="3" t="s">
        <v>1075</v>
      </c>
      <c r="D2" s="1" t="s">
        <v>1060</v>
      </c>
      <c r="E2" s="1" t="s">
        <v>1061</v>
      </c>
      <c r="F2" s="1" t="s">
        <v>1062</v>
      </c>
      <c r="G2" s="1" t="s">
        <v>1063</v>
      </c>
      <c r="H2" s="1" t="s">
        <v>1064</v>
      </c>
      <c r="I2" s="1" t="s">
        <v>1065</v>
      </c>
      <c r="J2" s="1" t="s">
        <v>1066</v>
      </c>
      <c r="K2" s="1" t="s">
        <v>1067</v>
      </c>
      <c r="L2" s="1" t="s">
        <v>1068</v>
      </c>
      <c r="M2" s="1" t="s">
        <v>1070</v>
      </c>
      <c r="N2" s="1" t="s">
        <v>1071</v>
      </c>
      <c r="O2" s="1" t="s">
        <v>1072</v>
      </c>
      <c r="P2" s="1" t="s">
        <v>1073</v>
      </c>
      <c r="Q2" s="1" t="s">
        <v>1074</v>
      </c>
    </row>
    <row r="3" spans="1:17" x14ac:dyDescent="0.25">
      <c r="A3" s="3" t="s">
        <v>2</v>
      </c>
      <c r="B3" s="3" t="s">
        <v>3</v>
      </c>
      <c r="C3" s="3" t="s">
        <v>2144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</row>
    <row r="4" spans="1:17" x14ac:dyDescent="0.25">
      <c r="A4" s="3" t="s">
        <v>2</v>
      </c>
      <c r="B4" s="3" t="s">
        <v>4</v>
      </c>
      <c r="C4" s="3" t="s">
        <v>2145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pans="1:17" x14ac:dyDescent="0.25">
      <c r="A5" s="3" t="s">
        <v>2</v>
      </c>
      <c r="B5" s="3" t="s">
        <v>5</v>
      </c>
      <c r="C5" s="3" t="s">
        <v>2146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</row>
    <row r="6" spans="1:17" x14ac:dyDescent="0.25">
      <c r="A6" s="3" t="s">
        <v>2</v>
      </c>
      <c r="B6" s="3" t="s">
        <v>6</v>
      </c>
      <c r="C6" s="3" t="s">
        <v>2147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</row>
    <row r="7" spans="1:17" x14ac:dyDescent="0.25">
      <c r="A7" s="3" t="s">
        <v>2</v>
      </c>
      <c r="B7" s="3" t="s">
        <v>7</v>
      </c>
      <c r="C7" s="3" t="s">
        <v>2143</v>
      </c>
      <c r="D7" s="11">
        <v>10</v>
      </c>
      <c r="E7" s="11">
        <v>14</v>
      </c>
      <c r="F7" s="11">
        <v>7</v>
      </c>
      <c r="G7" s="11">
        <v>7</v>
      </c>
      <c r="H7" s="11">
        <v>3</v>
      </c>
      <c r="I7" s="11">
        <v>21</v>
      </c>
      <c r="J7" s="11">
        <v>45</v>
      </c>
      <c r="K7" s="11">
        <v>12</v>
      </c>
      <c r="L7" s="11">
        <v>119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spans="1:17" x14ac:dyDescent="0.25">
      <c r="A8" s="3" t="s">
        <v>2</v>
      </c>
      <c r="B8" s="3" t="s">
        <v>8</v>
      </c>
      <c r="C8" s="3" t="s">
        <v>2148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pans="1:17" x14ac:dyDescent="0.25">
      <c r="A9" s="3" t="s">
        <v>2</v>
      </c>
      <c r="B9" s="3" t="s">
        <v>9</v>
      </c>
      <c r="C9" s="3" t="s">
        <v>2149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x14ac:dyDescent="0.25">
      <c r="A10" s="3" t="s">
        <v>2</v>
      </c>
      <c r="B10" s="3" t="s">
        <v>10</v>
      </c>
      <c r="C10" s="3" t="s">
        <v>2150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pans="1:17" x14ac:dyDescent="0.25">
      <c r="A11" s="3" t="s">
        <v>2</v>
      </c>
      <c r="B11" s="3" t="s">
        <v>11</v>
      </c>
      <c r="C11" s="3" t="s">
        <v>2151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x14ac:dyDescent="0.25">
      <c r="A12" s="3" t="s">
        <v>2</v>
      </c>
      <c r="B12" s="3" t="s">
        <v>12</v>
      </c>
      <c r="C12" s="3" t="s">
        <v>2152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x14ac:dyDescent="0.25">
      <c r="A13" s="3" t="s">
        <v>2</v>
      </c>
      <c r="B13" s="3" t="s">
        <v>13</v>
      </c>
      <c r="C13" s="3" t="s">
        <v>2153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pans="1:17" x14ac:dyDescent="0.25">
      <c r="A14" s="3" t="s">
        <v>14</v>
      </c>
      <c r="B14" s="3" t="s">
        <v>15</v>
      </c>
      <c r="C14" s="3" t="s">
        <v>1077</v>
      </c>
      <c r="D14" s="11">
        <v>1</v>
      </c>
      <c r="E14" s="11">
        <v>2</v>
      </c>
      <c r="F14" s="11">
        <v>139</v>
      </c>
      <c r="G14" s="11">
        <v>0</v>
      </c>
      <c r="H14" s="11">
        <v>0</v>
      </c>
      <c r="I14" s="11">
        <v>0</v>
      </c>
      <c r="J14" s="11">
        <v>5</v>
      </c>
      <c r="K14" s="11">
        <v>1</v>
      </c>
      <c r="L14" s="11">
        <v>148</v>
      </c>
      <c r="M14" s="11">
        <v>0</v>
      </c>
      <c r="N14" s="11">
        <v>0</v>
      </c>
      <c r="O14" s="11">
        <v>1</v>
      </c>
      <c r="P14" s="11">
        <v>0</v>
      </c>
      <c r="Q14" s="11">
        <v>1</v>
      </c>
    </row>
    <row r="15" spans="1:17" x14ac:dyDescent="0.25">
      <c r="A15" s="3" t="s">
        <v>14</v>
      </c>
      <c r="B15" s="3" t="s">
        <v>16</v>
      </c>
      <c r="C15" s="3" t="s">
        <v>1078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x14ac:dyDescent="0.25">
      <c r="A16" s="3" t="s">
        <v>14</v>
      </c>
      <c r="B16" s="3" t="s">
        <v>17</v>
      </c>
      <c r="C16" s="3" t="s">
        <v>1079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spans="1:17" x14ac:dyDescent="0.25">
      <c r="A17" s="3" t="s">
        <v>14</v>
      </c>
      <c r="B17" s="3" t="s">
        <v>18</v>
      </c>
      <c r="C17" s="3" t="s">
        <v>1080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pans="1:17" x14ac:dyDescent="0.25">
      <c r="A18" s="3" t="s">
        <v>14</v>
      </c>
      <c r="B18" s="3" t="s">
        <v>19</v>
      </c>
      <c r="C18" s="3" t="s">
        <v>1081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spans="1:17" x14ac:dyDescent="0.25">
      <c r="A19" s="3" t="s">
        <v>14</v>
      </c>
      <c r="B19" s="3" t="s">
        <v>20</v>
      </c>
      <c r="C19" s="3" t="s">
        <v>1082</v>
      </c>
      <c r="D19" s="11">
        <v>16</v>
      </c>
      <c r="E19" s="11">
        <v>14</v>
      </c>
      <c r="F19" s="11">
        <v>16</v>
      </c>
      <c r="G19" s="11">
        <v>6</v>
      </c>
      <c r="H19" s="11">
        <v>0</v>
      </c>
      <c r="I19" s="11">
        <v>40</v>
      </c>
      <c r="J19" s="11">
        <v>49</v>
      </c>
      <c r="K19" s="11">
        <v>1</v>
      </c>
      <c r="L19" s="11">
        <v>142</v>
      </c>
      <c r="M19" s="11">
        <v>1</v>
      </c>
      <c r="N19" s="11">
        <v>0</v>
      </c>
      <c r="O19" s="11">
        <v>1</v>
      </c>
      <c r="P19" s="11">
        <v>0</v>
      </c>
      <c r="Q19" s="11">
        <v>2</v>
      </c>
    </row>
    <row r="20" spans="1:17" x14ac:dyDescent="0.25">
      <c r="A20" s="3" t="s">
        <v>14</v>
      </c>
      <c r="B20" s="3" t="s">
        <v>21</v>
      </c>
      <c r="C20" s="3" t="s">
        <v>1083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pans="1:17" x14ac:dyDescent="0.25">
      <c r="A21" s="3" t="s">
        <v>14</v>
      </c>
      <c r="B21" s="3" t="s">
        <v>22</v>
      </c>
      <c r="C21" s="3" t="s">
        <v>1084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7" x14ac:dyDescent="0.25">
      <c r="A22" s="3" t="s">
        <v>14</v>
      </c>
      <c r="B22" s="3" t="s">
        <v>23</v>
      </c>
      <c r="C22" s="3" t="s">
        <v>1085</v>
      </c>
      <c r="D22" s="11">
        <v>0</v>
      </c>
      <c r="E22" s="11">
        <v>0</v>
      </c>
      <c r="F22" s="11">
        <v>0</v>
      </c>
      <c r="G22" s="11">
        <v>0</v>
      </c>
      <c r="H22" s="11">
        <v>2</v>
      </c>
      <c r="I22" s="11">
        <v>0</v>
      </c>
      <c r="J22" s="11">
        <v>0</v>
      </c>
      <c r="K22" s="11">
        <v>0</v>
      </c>
      <c r="L22" s="11">
        <v>2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7" x14ac:dyDescent="0.25">
      <c r="A23" s="3" t="s">
        <v>14</v>
      </c>
      <c r="B23" s="3" t="s">
        <v>24</v>
      </c>
      <c r="C23" s="3" t="s">
        <v>1087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x14ac:dyDescent="0.25">
      <c r="A24" s="3" t="s">
        <v>14</v>
      </c>
      <c r="B24" s="3" t="s">
        <v>25</v>
      </c>
      <c r="C24" s="3" t="s">
        <v>1088</v>
      </c>
      <c r="D24" s="11">
        <v>34</v>
      </c>
      <c r="E24" s="11">
        <v>26</v>
      </c>
      <c r="F24" s="11">
        <v>17</v>
      </c>
      <c r="G24" s="11">
        <v>33</v>
      </c>
      <c r="H24" s="11">
        <v>32</v>
      </c>
      <c r="I24" s="11">
        <v>18</v>
      </c>
      <c r="J24" s="11">
        <v>99</v>
      </c>
      <c r="K24" s="11">
        <v>5</v>
      </c>
      <c r="L24" s="11">
        <v>264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pans="1:17" x14ac:dyDescent="0.25">
      <c r="A25" s="3" t="s">
        <v>14</v>
      </c>
      <c r="B25" s="3" t="s">
        <v>26</v>
      </c>
      <c r="C25" s="3" t="s">
        <v>1089</v>
      </c>
      <c r="D25" s="11">
        <v>29</v>
      </c>
      <c r="E25" s="11">
        <v>71</v>
      </c>
      <c r="F25" s="11">
        <v>127</v>
      </c>
      <c r="G25" s="11">
        <v>39</v>
      </c>
      <c r="H25" s="11">
        <v>172</v>
      </c>
      <c r="I25" s="11">
        <v>43</v>
      </c>
      <c r="J25" s="11">
        <v>130</v>
      </c>
      <c r="K25" s="11">
        <v>33</v>
      </c>
      <c r="L25" s="11">
        <v>644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</row>
    <row r="26" spans="1:17" x14ac:dyDescent="0.25">
      <c r="A26" s="3" t="s">
        <v>14</v>
      </c>
      <c r="B26" s="3" t="s">
        <v>27</v>
      </c>
      <c r="C26" s="3" t="s">
        <v>1090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x14ac:dyDescent="0.25">
      <c r="A27" s="3" t="s">
        <v>14</v>
      </c>
      <c r="B27" s="3" t="s">
        <v>28</v>
      </c>
      <c r="C27" s="3" t="s">
        <v>1091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</row>
    <row r="28" spans="1:17" x14ac:dyDescent="0.25">
      <c r="A28" s="3" t="s">
        <v>14</v>
      </c>
      <c r="B28" s="3" t="s">
        <v>29</v>
      </c>
      <c r="C28" s="3" t="s">
        <v>1092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7" x14ac:dyDescent="0.25">
      <c r="A29" s="3" t="s">
        <v>14</v>
      </c>
      <c r="B29" s="3" t="s">
        <v>30</v>
      </c>
      <c r="C29" s="3" t="s">
        <v>1094</v>
      </c>
      <c r="D29" s="11">
        <v>0</v>
      </c>
      <c r="E29" s="11">
        <v>0</v>
      </c>
      <c r="F29" s="11">
        <v>5</v>
      </c>
      <c r="G29" s="11">
        <v>5</v>
      </c>
      <c r="H29" s="11">
        <v>5</v>
      </c>
      <c r="I29" s="11">
        <v>3</v>
      </c>
      <c r="J29" s="11">
        <v>0</v>
      </c>
      <c r="K29" s="11">
        <v>0</v>
      </c>
      <c r="L29" s="11">
        <v>18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25">
      <c r="A30" s="3" t="s">
        <v>14</v>
      </c>
      <c r="B30" s="3" t="s">
        <v>31</v>
      </c>
      <c r="C30" s="3" t="s">
        <v>1093</v>
      </c>
      <c r="D30" s="11">
        <v>1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</row>
    <row r="31" spans="1:17" x14ac:dyDescent="0.25">
      <c r="A31" s="3" t="s">
        <v>14</v>
      </c>
      <c r="B31" s="3" t="s">
        <v>32</v>
      </c>
      <c r="C31" s="3" t="s">
        <v>1095</v>
      </c>
      <c r="D31" s="11">
        <v>2</v>
      </c>
      <c r="E31" s="11">
        <v>1</v>
      </c>
      <c r="F31" s="11">
        <v>0</v>
      </c>
      <c r="G31" s="11">
        <v>0</v>
      </c>
      <c r="H31" s="11">
        <v>1</v>
      </c>
      <c r="I31" s="11">
        <v>0</v>
      </c>
      <c r="J31" s="11">
        <v>4</v>
      </c>
      <c r="K31" s="11">
        <v>1</v>
      </c>
      <c r="L31" s="11">
        <v>9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</row>
    <row r="32" spans="1:17" x14ac:dyDescent="0.25">
      <c r="A32" s="3" t="s">
        <v>14</v>
      </c>
      <c r="B32" s="3" t="s">
        <v>33</v>
      </c>
      <c r="C32" s="3" t="s">
        <v>1096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25">
      <c r="A33" s="3" t="s">
        <v>14</v>
      </c>
      <c r="B33" s="3" t="s">
        <v>34</v>
      </c>
      <c r="C33" s="3" t="s">
        <v>1098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</row>
    <row r="34" spans="1:17" x14ac:dyDescent="0.25">
      <c r="A34" s="3" t="s">
        <v>14</v>
      </c>
      <c r="B34" s="3" t="s">
        <v>35</v>
      </c>
      <c r="C34" s="3" t="s">
        <v>1099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x14ac:dyDescent="0.25">
      <c r="A35" s="3" t="s">
        <v>14</v>
      </c>
      <c r="B35" s="3" t="s">
        <v>36</v>
      </c>
      <c r="C35" s="3" t="s">
        <v>1100</v>
      </c>
      <c r="D35" s="11">
        <v>408</v>
      </c>
      <c r="E35" s="11">
        <v>607</v>
      </c>
      <c r="F35" s="11">
        <v>540</v>
      </c>
      <c r="G35" s="11">
        <v>510</v>
      </c>
      <c r="H35" s="11">
        <v>393</v>
      </c>
      <c r="I35" s="11">
        <v>427</v>
      </c>
      <c r="J35" s="11">
        <v>1455</v>
      </c>
      <c r="K35" s="11">
        <v>173</v>
      </c>
      <c r="L35" s="11">
        <v>4513</v>
      </c>
      <c r="M35" s="11">
        <v>1</v>
      </c>
      <c r="N35" s="11">
        <v>1</v>
      </c>
      <c r="O35" s="11">
        <v>3</v>
      </c>
      <c r="P35" s="11">
        <v>1</v>
      </c>
      <c r="Q35" s="11">
        <v>6</v>
      </c>
    </row>
    <row r="36" spans="1:17" x14ac:dyDescent="0.25">
      <c r="A36" s="3" t="s">
        <v>14</v>
      </c>
      <c r="B36" s="3" t="s">
        <v>37</v>
      </c>
      <c r="C36" s="3" t="s">
        <v>1101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</row>
    <row r="37" spans="1:17" x14ac:dyDescent="0.25">
      <c r="A37" s="3" t="s">
        <v>14</v>
      </c>
      <c r="B37" s="3" t="s">
        <v>38</v>
      </c>
      <c r="C37" s="3" t="s">
        <v>1102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</row>
    <row r="38" spans="1:17" x14ac:dyDescent="0.25">
      <c r="A38" s="3" t="s">
        <v>14</v>
      </c>
      <c r="B38" s="3" t="s">
        <v>39</v>
      </c>
      <c r="C38" s="3" t="s">
        <v>1103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</row>
    <row r="39" spans="1:17" x14ac:dyDescent="0.25">
      <c r="A39" s="3" t="s">
        <v>14</v>
      </c>
      <c r="B39" s="3" t="s">
        <v>40</v>
      </c>
      <c r="C39" s="3" t="s">
        <v>1104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</row>
    <row r="40" spans="1:17" x14ac:dyDescent="0.25">
      <c r="A40" s="3" t="s">
        <v>14</v>
      </c>
      <c r="B40" s="3" t="s">
        <v>41</v>
      </c>
      <c r="C40" s="3" t="s">
        <v>1105</v>
      </c>
      <c r="D40" s="11">
        <v>65</v>
      </c>
      <c r="E40" s="11">
        <v>44</v>
      </c>
      <c r="F40" s="11">
        <v>22</v>
      </c>
      <c r="G40" s="11">
        <v>10</v>
      </c>
      <c r="H40" s="11">
        <v>42</v>
      </c>
      <c r="I40" s="11">
        <v>4</v>
      </c>
      <c r="J40" s="11">
        <v>166</v>
      </c>
      <c r="K40" s="11">
        <v>2</v>
      </c>
      <c r="L40" s="11">
        <v>355</v>
      </c>
      <c r="M40" s="11">
        <v>0</v>
      </c>
      <c r="N40" s="11">
        <v>0</v>
      </c>
      <c r="O40" s="11">
        <v>1</v>
      </c>
      <c r="P40" s="11">
        <v>0</v>
      </c>
      <c r="Q40" s="11">
        <v>1</v>
      </c>
    </row>
    <row r="41" spans="1:17" x14ac:dyDescent="0.25">
      <c r="A41" s="3" t="s">
        <v>14</v>
      </c>
      <c r="B41" s="3" t="s">
        <v>42</v>
      </c>
      <c r="C41" s="3" t="s">
        <v>1106</v>
      </c>
      <c r="D41" s="11">
        <v>0</v>
      </c>
      <c r="E41" s="11">
        <v>10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10</v>
      </c>
      <c r="M41" s="11">
        <v>1</v>
      </c>
      <c r="N41" s="11">
        <v>0</v>
      </c>
      <c r="O41" s="11">
        <v>0</v>
      </c>
      <c r="P41" s="11">
        <v>0</v>
      </c>
      <c r="Q41" s="11">
        <v>1</v>
      </c>
    </row>
    <row r="42" spans="1:17" x14ac:dyDescent="0.25">
      <c r="A42" s="3" t="s">
        <v>14</v>
      </c>
      <c r="B42" s="3" t="s">
        <v>43</v>
      </c>
      <c r="C42" s="3" t="s">
        <v>1107</v>
      </c>
      <c r="D42" s="11">
        <v>46</v>
      </c>
      <c r="E42" s="11">
        <v>143</v>
      </c>
      <c r="F42" s="11">
        <v>46</v>
      </c>
      <c r="G42" s="11">
        <v>186</v>
      </c>
      <c r="H42" s="11">
        <v>55</v>
      </c>
      <c r="I42" s="11">
        <v>72</v>
      </c>
      <c r="J42" s="11">
        <v>140</v>
      </c>
      <c r="K42" s="11">
        <v>8</v>
      </c>
      <c r="L42" s="11">
        <v>696</v>
      </c>
      <c r="M42" s="11">
        <v>1</v>
      </c>
      <c r="N42" s="11">
        <v>1</v>
      </c>
      <c r="O42" s="11">
        <v>3</v>
      </c>
      <c r="P42" s="11">
        <v>0</v>
      </c>
      <c r="Q42" s="11">
        <v>5</v>
      </c>
    </row>
    <row r="43" spans="1:17" x14ac:dyDescent="0.25">
      <c r="A43" s="3" t="s">
        <v>14</v>
      </c>
      <c r="B43" s="3" t="s">
        <v>44</v>
      </c>
      <c r="C43" s="3" t="s">
        <v>1109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</row>
    <row r="44" spans="1:17" x14ac:dyDescent="0.25">
      <c r="A44" s="3" t="s">
        <v>14</v>
      </c>
      <c r="B44" s="3" t="s">
        <v>45</v>
      </c>
      <c r="C44" s="3" t="s">
        <v>1110</v>
      </c>
      <c r="D44" s="11">
        <v>588</v>
      </c>
      <c r="E44" s="11">
        <v>1047</v>
      </c>
      <c r="F44" s="11">
        <v>861</v>
      </c>
      <c r="G44" s="11">
        <v>519</v>
      </c>
      <c r="H44" s="11">
        <v>929</v>
      </c>
      <c r="I44" s="11">
        <v>1338</v>
      </c>
      <c r="J44" s="11">
        <v>2554</v>
      </c>
      <c r="K44" s="11">
        <v>75</v>
      </c>
      <c r="L44" s="11">
        <v>7911</v>
      </c>
      <c r="M44" s="11">
        <v>3</v>
      </c>
      <c r="N44" s="11">
        <v>3</v>
      </c>
      <c r="O44" s="11">
        <v>3</v>
      </c>
      <c r="P44" s="11">
        <v>0</v>
      </c>
      <c r="Q44" s="11">
        <v>9</v>
      </c>
    </row>
    <row r="45" spans="1:17" x14ac:dyDescent="0.25">
      <c r="A45" s="3" t="s">
        <v>14</v>
      </c>
      <c r="B45" s="3" t="s">
        <v>46</v>
      </c>
      <c r="C45" s="3" t="s">
        <v>1111</v>
      </c>
      <c r="D45" s="11">
        <v>553</v>
      </c>
      <c r="E45" s="11">
        <v>738</v>
      </c>
      <c r="F45" s="11">
        <v>497</v>
      </c>
      <c r="G45" s="11">
        <v>388</v>
      </c>
      <c r="H45" s="11">
        <v>466</v>
      </c>
      <c r="I45" s="11">
        <v>440</v>
      </c>
      <c r="J45" s="11">
        <v>1852</v>
      </c>
      <c r="K45" s="11">
        <v>95</v>
      </c>
      <c r="L45" s="11">
        <v>5029</v>
      </c>
      <c r="M45" s="11">
        <v>2</v>
      </c>
      <c r="N45" s="11">
        <v>0</v>
      </c>
      <c r="O45" s="11">
        <v>4</v>
      </c>
      <c r="P45" s="11">
        <v>0</v>
      </c>
      <c r="Q45" s="11">
        <v>6</v>
      </c>
    </row>
    <row r="46" spans="1:17" x14ac:dyDescent="0.25">
      <c r="A46" s="3" t="s">
        <v>14</v>
      </c>
      <c r="B46" s="3" t="s">
        <v>47</v>
      </c>
      <c r="C46" s="3" t="s">
        <v>1112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</row>
    <row r="47" spans="1:17" x14ac:dyDescent="0.25">
      <c r="A47" s="3" t="s">
        <v>14</v>
      </c>
      <c r="B47" s="3" t="s">
        <v>48</v>
      </c>
      <c r="C47" s="3" t="s">
        <v>1097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</row>
    <row r="48" spans="1:17" x14ac:dyDescent="0.25">
      <c r="A48" s="3" t="s">
        <v>14</v>
      </c>
      <c r="B48" s="3" t="s">
        <v>49</v>
      </c>
      <c r="C48" s="3" t="s">
        <v>1113</v>
      </c>
      <c r="D48" s="11">
        <v>0</v>
      </c>
      <c r="E48" s="11">
        <v>0</v>
      </c>
      <c r="F48" s="11">
        <v>3</v>
      </c>
      <c r="G48" s="11">
        <v>3</v>
      </c>
      <c r="H48" s="11">
        <v>0</v>
      </c>
      <c r="I48" s="11">
        <v>0</v>
      </c>
      <c r="J48" s="11">
        <v>5</v>
      </c>
      <c r="K48" s="11">
        <v>0</v>
      </c>
      <c r="L48" s="11">
        <v>11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</row>
    <row r="49" spans="1:17" x14ac:dyDescent="0.25">
      <c r="A49" s="3" t="s">
        <v>14</v>
      </c>
      <c r="B49" s="3" t="s">
        <v>50</v>
      </c>
      <c r="C49" s="3" t="s">
        <v>1114</v>
      </c>
      <c r="D49" s="11">
        <v>0</v>
      </c>
      <c r="E49" s="11">
        <v>2</v>
      </c>
      <c r="F49" s="11">
        <v>0</v>
      </c>
      <c r="G49" s="11">
        <v>0</v>
      </c>
      <c r="H49" s="11">
        <v>0</v>
      </c>
      <c r="I49" s="11">
        <v>0</v>
      </c>
      <c r="J49" s="11">
        <v>2</v>
      </c>
      <c r="K49" s="11">
        <v>0</v>
      </c>
      <c r="L49" s="11">
        <v>4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</row>
    <row r="50" spans="1:17" x14ac:dyDescent="0.25">
      <c r="A50" s="3" t="s">
        <v>14</v>
      </c>
      <c r="B50" s="3" t="s">
        <v>51</v>
      </c>
      <c r="C50" s="3" t="s">
        <v>1115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</row>
    <row r="51" spans="1:17" x14ac:dyDescent="0.25">
      <c r="A51" s="3" t="s">
        <v>14</v>
      </c>
      <c r="B51" s="3" t="s">
        <v>52</v>
      </c>
      <c r="C51" s="3" t="s">
        <v>1116</v>
      </c>
      <c r="D51" s="11">
        <v>1</v>
      </c>
      <c r="E51" s="11">
        <v>5</v>
      </c>
      <c r="F51" s="11">
        <v>0</v>
      </c>
      <c r="G51" s="11">
        <v>0</v>
      </c>
      <c r="H51" s="11">
        <v>0</v>
      </c>
      <c r="I51" s="11">
        <v>1</v>
      </c>
      <c r="J51" s="11">
        <v>24</v>
      </c>
      <c r="K51" s="11">
        <v>0</v>
      </c>
      <c r="L51" s="11">
        <v>31</v>
      </c>
      <c r="M51" s="11">
        <v>1</v>
      </c>
      <c r="N51" s="11">
        <v>0</v>
      </c>
      <c r="O51" s="11">
        <v>0</v>
      </c>
      <c r="P51" s="11">
        <v>0</v>
      </c>
      <c r="Q51" s="11">
        <v>1</v>
      </c>
    </row>
    <row r="52" spans="1:17" x14ac:dyDescent="0.25">
      <c r="A52" s="3" t="s">
        <v>14</v>
      </c>
      <c r="B52" s="3" t="s">
        <v>53</v>
      </c>
      <c r="C52" s="3" t="s">
        <v>1117</v>
      </c>
      <c r="D52" s="11">
        <v>1</v>
      </c>
      <c r="E52" s="11">
        <v>3</v>
      </c>
      <c r="F52" s="11">
        <v>0</v>
      </c>
      <c r="G52" s="11">
        <v>1</v>
      </c>
      <c r="H52" s="11">
        <v>11</v>
      </c>
      <c r="I52" s="11">
        <v>2</v>
      </c>
      <c r="J52" s="11">
        <v>9</v>
      </c>
      <c r="K52" s="11">
        <v>0</v>
      </c>
      <c r="L52" s="11">
        <v>27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</row>
    <row r="53" spans="1:17" x14ac:dyDescent="0.25">
      <c r="A53" s="3" t="s">
        <v>14</v>
      </c>
      <c r="B53" s="3" t="s">
        <v>54</v>
      </c>
      <c r="C53" s="3" t="s">
        <v>1118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</row>
    <row r="54" spans="1:17" x14ac:dyDescent="0.25">
      <c r="A54" s="3" t="s">
        <v>14</v>
      </c>
      <c r="B54" s="3" t="s">
        <v>55</v>
      </c>
      <c r="C54" s="3" t="s">
        <v>1119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</row>
    <row r="55" spans="1:17" x14ac:dyDescent="0.25">
      <c r="A55" s="3" t="s">
        <v>14</v>
      </c>
      <c r="B55" s="3" t="s">
        <v>56</v>
      </c>
      <c r="C55" s="3" t="s">
        <v>1120</v>
      </c>
      <c r="D55" s="11">
        <v>66</v>
      </c>
      <c r="E55" s="11">
        <v>107</v>
      </c>
      <c r="F55" s="11">
        <v>53</v>
      </c>
      <c r="G55" s="11">
        <v>58</v>
      </c>
      <c r="H55" s="11">
        <v>103</v>
      </c>
      <c r="I55" s="11">
        <v>10</v>
      </c>
      <c r="J55" s="11">
        <v>314</v>
      </c>
      <c r="K55" s="11">
        <v>13</v>
      </c>
      <c r="L55" s="11">
        <v>724</v>
      </c>
      <c r="M55" s="11">
        <v>0</v>
      </c>
      <c r="N55" s="11">
        <v>1</v>
      </c>
      <c r="O55" s="11">
        <v>2</v>
      </c>
      <c r="P55" s="11">
        <v>0</v>
      </c>
      <c r="Q55" s="11">
        <v>3</v>
      </c>
    </row>
    <row r="56" spans="1:17" x14ac:dyDescent="0.25">
      <c r="A56" s="3" t="s">
        <v>14</v>
      </c>
      <c r="B56" s="3" t="s">
        <v>57</v>
      </c>
      <c r="C56" s="3" t="s">
        <v>1108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</row>
    <row r="57" spans="1:17" x14ac:dyDescent="0.25">
      <c r="A57" s="3" t="s">
        <v>14</v>
      </c>
      <c r="B57" s="3" t="s">
        <v>58</v>
      </c>
      <c r="C57" s="3" t="s">
        <v>1179</v>
      </c>
      <c r="D57" s="11">
        <v>0</v>
      </c>
      <c r="E57" s="11">
        <v>0</v>
      </c>
      <c r="F57" s="11">
        <v>3</v>
      </c>
      <c r="G57" s="11">
        <v>3</v>
      </c>
      <c r="H57" s="11">
        <v>4</v>
      </c>
      <c r="I57" s="11">
        <v>2</v>
      </c>
      <c r="J57" s="11">
        <v>5</v>
      </c>
      <c r="K57" s="11">
        <v>5</v>
      </c>
      <c r="L57" s="11">
        <v>22</v>
      </c>
      <c r="M57" s="11">
        <v>1</v>
      </c>
      <c r="N57" s="11">
        <v>0</v>
      </c>
      <c r="O57" s="11">
        <v>0</v>
      </c>
      <c r="P57" s="11">
        <v>0</v>
      </c>
      <c r="Q57" s="11">
        <v>1</v>
      </c>
    </row>
    <row r="58" spans="1:17" x14ac:dyDescent="0.25">
      <c r="A58" s="3" t="s">
        <v>14</v>
      </c>
      <c r="B58" s="3" t="s">
        <v>59</v>
      </c>
      <c r="C58" s="3" t="s">
        <v>1121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</row>
    <row r="59" spans="1:17" x14ac:dyDescent="0.25">
      <c r="A59" s="3" t="s">
        <v>14</v>
      </c>
      <c r="B59" s="3" t="s">
        <v>60</v>
      </c>
      <c r="C59" s="3" t="s">
        <v>1122</v>
      </c>
      <c r="D59" s="11">
        <v>5</v>
      </c>
      <c r="E59" s="11">
        <v>5</v>
      </c>
      <c r="F59" s="11">
        <v>10</v>
      </c>
      <c r="G59" s="11">
        <v>14</v>
      </c>
      <c r="H59" s="11">
        <v>20</v>
      </c>
      <c r="I59" s="11">
        <v>5</v>
      </c>
      <c r="J59" s="11">
        <v>0</v>
      </c>
      <c r="K59" s="11">
        <v>0</v>
      </c>
      <c r="L59" s="11">
        <v>59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</row>
    <row r="60" spans="1:17" x14ac:dyDescent="0.25">
      <c r="A60" s="3" t="s">
        <v>14</v>
      </c>
      <c r="B60" s="3" t="s">
        <v>61</v>
      </c>
      <c r="C60" s="3" t="s">
        <v>1123</v>
      </c>
      <c r="D60" s="11">
        <v>0</v>
      </c>
      <c r="E60" s="11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2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</row>
    <row r="61" spans="1:17" x14ac:dyDescent="0.25">
      <c r="A61" s="3" t="s">
        <v>14</v>
      </c>
      <c r="B61" s="3" t="s">
        <v>62</v>
      </c>
      <c r="C61" s="3" t="s">
        <v>1124</v>
      </c>
      <c r="D61" s="11">
        <v>5</v>
      </c>
      <c r="E61" s="11">
        <v>11</v>
      </c>
      <c r="F61" s="11">
        <v>16</v>
      </c>
      <c r="G61" s="11">
        <v>8</v>
      </c>
      <c r="H61" s="11">
        <v>3</v>
      </c>
      <c r="I61" s="11">
        <v>13</v>
      </c>
      <c r="J61" s="11">
        <v>56</v>
      </c>
      <c r="K61" s="11">
        <v>3</v>
      </c>
      <c r="L61" s="11">
        <v>115</v>
      </c>
      <c r="M61" s="11">
        <v>1</v>
      </c>
      <c r="N61" s="11">
        <v>1</v>
      </c>
      <c r="O61" s="11">
        <v>0</v>
      </c>
      <c r="P61" s="11">
        <v>0</v>
      </c>
      <c r="Q61" s="11">
        <v>2</v>
      </c>
    </row>
    <row r="62" spans="1:17" x14ac:dyDescent="0.25">
      <c r="A62" s="3" t="s">
        <v>14</v>
      </c>
      <c r="B62" s="3" t="s">
        <v>63</v>
      </c>
      <c r="C62" s="3" t="s">
        <v>1125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</row>
    <row r="63" spans="1:17" x14ac:dyDescent="0.25">
      <c r="A63" s="3" t="s">
        <v>14</v>
      </c>
      <c r="B63" s="3" t="s">
        <v>64</v>
      </c>
      <c r="C63" s="3" t="s">
        <v>1126</v>
      </c>
      <c r="D63" s="11">
        <v>0</v>
      </c>
      <c r="E63" s="11">
        <v>0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1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</row>
    <row r="64" spans="1:17" x14ac:dyDescent="0.25">
      <c r="A64" s="3" t="s">
        <v>14</v>
      </c>
      <c r="B64" s="3" t="s">
        <v>65</v>
      </c>
      <c r="C64" s="3" t="s">
        <v>1127</v>
      </c>
      <c r="D64" s="11">
        <v>0</v>
      </c>
      <c r="E64" s="11">
        <v>7</v>
      </c>
      <c r="F64" s="11">
        <v>3</v>
      </c>
      <c r="G64" s="11">
        <v>2</v>
      </c>
      <c r="H64" s="11">
        <v>0</v>
      </c>
      <c r="I64" s="11">
        <v>1</v>
      </c>
      <c r="J64" s="11">
        <v>0</v>
      </c>
      <c r="K64" s="11">
        <v>3</v>
      </c>
      <c r="L64" s="11">
        <v>16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</row>
    <row r="65" spans="1:17" x14ac:dyDescent="0.25">
      <c r="A65" s="3" t="s">
        <v>14</v>
      </c>
      <c r="B65" s="3" t="s">
        <v>66</v>
      </c>
      <c r="C65" s="3" t="s">
        <v>1128</v>
      </c>
      <c r="D65" s="11">
        <v>0</v>
      </c>
      <c r="E65" s="11">
        <v>0</v>
      </c>
      <c r="F65" s="11">
        <v>5</v>
      </c>
      <c r="G65" s="11">
        <v>5</v>
      </c>
      <c r="H65" s="11">
        <v>0</v>
      </c>
      <c r="I65" s="11">
        <v>0</v>
      </c>
      <c r="J65" s="11">
        <v>0</v>
      </c>
      <c r="K65" s="11">
        <v>0</v>
      </c>
      <c r="L65" s="11">
        <v>10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</row>
    <row r="66" spans="1:17" x14ac:dyDescent="0.25">
      <c r="A66" s="3" t="s">
        <v>14</v>
      </c>
      <c r="B66" s="3" t="s">
        <v>67</v>
      </c>
      <c r="C66" s="3" t="s">
        <v>1129</v>
      </c>
      <c r="D66" s="11">
        <v>0</v>
      </c>
      <c r="E66" s="11">
        <v>0</v>
      </c>
      <c r="F66" s="11">
        <v>7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7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25">
      <c r="A67" s="3" t="s">
        <v>14</v>
      </c>
      <c r="B67" s="3" t="s">
        <v>68</v>
      </c>
      <c r="C67" s="3" t="s">
        <v>1130</v>
      </c>
      <c r="D67" s="11">
        <v>4</v>
      </c>
      <c r="E67" s="11">
        <v>2</v>
      </c>
      <c r="F67" s="11">
        <v>0</v>
      </c>
      <c r="G67" s="11">
        <v>52</v>
      </c>
      <c r="H67" s="11">
        <v>4</v>
      </c>
      <c r="I67" s="11">
        <v>0</v>
      </c>
      <c r="J67" s="11">
        <v>6</v>
      </c>
      <c r="K67" s="11">
        <v>0</v>
      </c>
      <c r="L67" s="11">
        <v>68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</row>
    <row r="68" spans="1:17" x14ac:dyDescent="0.25">
      <c r="A68" s="3" t="s">
        <v>14</v>
      </c>
      <c r="B68" s="3" t="s">
        <v>69</v>
      </c>
      <c r="C68" s="3" t="s">
        <v>1131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</row>
    <row r="69" spans="1:17" x14ac:dyDescent="0.25">
      <c r="A69" s="3" t="s">
        <v>14</v>
      </c>
      <c r="B69" s="3" t="s">
        <v>70</v>
      </c>
      <c r="C69" s="3" t="s">
        <v>1132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25">
      <c r="A70" s="3" t="s">
        <v>14</v>
      </c>
      <c r="B70" s="3" t="s">
        <v>71</v>
      </c>
      <c r="C70" s="3" t="s">
        <v>1133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</row>
    <row r="71" spans="1:17" x14ac:dyDescent="0.25">
      <c r="A71" s="3" t="s">
        <v>14</v>
      </c>
      <c r="B71" s="3" t="s">
        <v>72</v>
      </c>
      <c r="C71" s="3" t="s">
        <v>1134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</row>
    <row r="72" spans="1:17" x14ac:dyDescent="0.25">
      <c r="A72" s="3" t="s">
        <v>14</v>
      </c>
      <c r="B72" s="3" t="s">
        <v>73</v>
      </c>
      <c r="C72" s="3" t="s">
        <v>1135</v>
      </c>
      <c r="D72" s="11">
        <v>0</v>
      </c>
      <c r="E72" s="11">
        <v>0</v>
      </c>
      <c r="F72" s="11">
        <v>0</v>
      </c>
      <c r="G72" s="11">
        <v>1</v>
      </c>
      <c r="H72" s="11">
        <v>0</v>
      </c>
      <c r="I72" s="11">
        <v>0</v>
      </c>
      <c r="J72" s="11">
        <v>1</v>
      </c>
      <c r="K72" s="11">
        <v>1</v>
      </c>
      <c r="L72" s="11">
        <v>3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25">
      <c r="A73" s="3" t="s">
        <v>14</v>
      </c>
      <c r="B73" s="3" t="s">
        <v>74</v>
      </c>
      <c r="C73" s="3" t="s">
        <v>1136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</row>
    <row r="74" spans="1:17" x14ac:dyDescent="0.25">
      <c r="A74" s="3" t="s">
        <v>14</v>
      </c>
      <c r="B74" s="3" t="s">
        <v>75</v>
      </c>
      <c r="C74" s="3" t="s">
        <v>1137</v>
      </c>
      <c r="D74" s="11">
        <v>0</v>
      </c>
      <c r="E74" s="11">
        <v>0</v>
      </c>
      <c r="F74" s="11">
        <v>2</v>
      </c>
      <c r="G74" s="11">
        <v>22</v>
      </c>
      <c r="H74" s="11">
        <v>2</v>
      </c>
      <c r="I74" s="11">
        <v>24</v>
      </c>
      <c r="J74" s="11">
        <v>0</v>
      </c>
      <c r="K74" s="11">
        <v>0</v>
      </c>
      <c r="L74" s="11">
        <v>50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</row>
    <row r="75" spans="1:17" x14ac:dyDescent="0.25">
      <c r="A75" s="3" t="s">
        <v>14</v>
      </c>
      <c r="B75" s="3" t="s">
        <v>76</v>
      </c>
      <c r="C75" s="3" t="s">
        <v>1138</v>
      </c>
      <c r="D75" s="11">
        <v>0</v>
      </c>
      <c r="E75" s="11">
        <v>0</v>
      </c>
      <c r="F75" s="11">
        <v>1</v>
      </c>
      <c r="G75" s="11">
        <v>2</v>
      </c>
      <c r="H75" s="11">
        <v>0</v>
      </c>
      <c r="I75" s="11">
        <v>0</v>
      </c>
      <c r="J75" s="11">
        <v>0</v>
      </c>
      <c r="K75" s="11">
        <v>0</v>
      </c>
      <c r="L75" s="11">
        <v>3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</row>
    <row r="76" spans="1:17" x14ac:dyDescent="0.25">
      <c r="A76" s="3" t="s">
        <v>14</v>
      </c>
      <c r="B76" s="3" t="s">
        <v>77</v>
      </c>
      <c r="C76" s="3" t="s">
        <v>1139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</row>
    <row r="77" spans="1:17" x14ac:dyDescent="0.25">
      <c r="A77" s="3" t="s">
        <v>14</v>
      </c>
      <c r="B77" s="3" t="s">
        <v>78</v>
      </c>
      <c r="C77" s="3" t="s">
        <v>1140</v>
      </c>
      <c r="D77" s="11">
        <v>0</v>
      </c>
      <c r="E77" s="11">
        <v>0</v>
      </c>
      <c r="F77" s="11">
        <v>0</v>
      </c>
      <c r="G77" s="11">
        <v>0</v>
      </c>
      <c r="H77" s="11">
        <v>2</v>
      </c>
      <c r="I77" s="11">
        <v>0</v>
      </c>
      <c r="J77" s="11">
        <v>0</v>
      </c>
      <c r="K77" s="11">
        <v>0</v>
      </c>
      <c r="L77" s="11">
        <v>2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</row>
    <row r="78" spans="1:17" x14ac:dyDescent="0.25">
      <c r="A78" s="3" t="s">
        <v>14</v>
      </c>
      <c r="B78" s="3" t="s">
        <v>79</v>
      </c>
      <c r="C78" s="3" t="s">
        <v>1141</v>
      </c>
      <c r="D78" s="11">
        <v>7</v>
      </c>
      <c r="E78" s="11">
        <v>9</v>
      </c>
      <c r="F78" s="11">
        <v>46</v>
      </c>
      <c r="G78" s="11">
        <v>7</v>
      </c>
      <c r="H78" s="11">
        <v>14</v>
      </c>
      <c r="I78" s="11">
        <v>1</v>
      </c>
      <c r="J78" s="11">
        <v>6</v>
      </c>
      <c r="K78" s="11">
        <v>0</v>
      </c>
      <c r="L78" s="11">
        <v>90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</row>
    <row r="79" spans="1:17" x14ac:dyDescent="0.25">
      <c r="A79" s="3" t="s">
        <v>14</v>
      </c>
      <c r="B79" s="3" t="s">
        <v>80</v>
      </c>
      <c r="C79" s="3" t="s">
        <v>1142</v>
      </c>
      <c r="D79" s="11">
        <v>0</v>
      </c>
      <c r="E79" s="11">
        <v>0</v>
      </c>
      <c r="F79" s="11">
        <v>0</v>
      </c>
      <c r="G79" s="11">
        <v>50</v>
      </c>
      <c r="H79" s="11">
        <v>0</v>
      </c>
      <c r="I79" s="11">
        <v>0</v>
      </c>
      <c r="J79" s="11">
        <v>0</v>
      </c>
      <c r="K79" s="11">
        <v>0</v>
      </c>
      <c r="L79" s="11">
        <v>50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</row>
    <row r="80" spans="1:17" x14ac:dyDescent="0.25">
      <c r="A80" s="3" t="s">
        <v>14</v>
      </c>
      <c r="B80" s="3" t="s">
        <v>81</v>
      </c>
      <c r="C80" s="3" t="s">
        <v>1143</v>
      </c>
      <c r="D80" s="11">
        <v>1</v>
      </c>
      <c r="E80" s="11">
        <v>1</v>
      </c>
      <c r="F80" s="11">
        <v>54</v>
      </c>
      <c r="G80" s="11">
        <v>67</v>
      </c>
      <c r="H80" s="11">
        <v>25</v>
      </c>
      <c r="I80" s="11">
        <v>24</v>
      </c>
      <c r="J80" s="11">
        <v>2</v>
      </c>
      <c r="K80" s="11">
        <v>0</v>
      </c>
      <c r="L80" s="11">
        <v>174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</row>
    <row r="81" spans="1:17" x14ac:dyDescent="0.25">
      <c r="A81" s="3" t="s">
        <v>14</v>
      </c>
      <c r="B81" s="3" t="s">
        <v>82</v>
      </c>
      <c r="C81" s="3" t="s">
        <v>1144</v>
      </c>
      <c r="D81" s="11">
        <v>0</v>
      </c>
      <c r="E81" s="11">
        <v>2</v>
      </c>
      <c r="F81" s="11">
        <v>9</v>
      </c>
      <c r="G81" s="11">
        <v>5</v>
      </c>
      <c r="H81" s="11">
        <v>20</v>
      </c>
      <c r="I81" s="11">
        <v>13</v>
      </c>
      <c r="J81" s="11">
        <v>0</v>
      </c>
      <c r="K81" s="11">
        <v>0</v>
      </c>
      <c r="L81" s="11">
        <v>49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</row>
    <row r="82" spans="1:17" x14ac:dyDescent="0.25">
      <c r="A82" s="3" t="s">
        <v>14</v>
      </c>
      <c r="B82" s="3" t="s">
        <v>83</v>
      </c>
      <c r="C82" s="3" t="s">
        <v>1076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1</v>
      </c>
      <c r="L82" s="11">
        <v>1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</row>
    <row r="83" spans="1:17" x14ac:dyDescent="0.25">
      <c r="A83" s="3" t="s">
        <v>14</v>
      </c>
      <c r="B83" s="3" t="s">
        <v>84</v>
      </c>
      <c r="C83" s="3" t="s">
        <v>1145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</row>
    <row r="84" spans="1:17" x14ac:dyDescent="0.25">
      <c r="A84" s="3" t="s">
        <v>14</v>
      </c>
      <c r="B84" s="3" t="s">
        <v>85</v>
      </c>
      <c r="C84" s="3" t="s">
        <v>1146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</row>
    <row r="85" spans="1:17" x14ac:dyDescent="0.25">
      <c r="A85" s="3" t="s">
        <v>14</v>
      </c>
      <c r="B85" s="3" t="s">
        <v>86</v>
      </c>
      <c r="C85" s="3" t="s">
        <v>1147</v>
      </c>
      <c r="D85" s="11">
        <v>163</v>
      </c>
      <c r="E85" s="11">
        <v>199</v>
      </c>
      <c r="F85" s="11">
        <v>133</v>
      </c>
      <c r="G85" s="11">
        <v>143</v>
      </c>
      <c r="H85" s="11">
        <v>194</v>
      </c>
      <c r="I85" s="11">
        <v>83</v>
      </c>
      <c r="J85" s="11">
        <v>839</v>
      </c>
      <c r="K85" s="11">
        <v>33</v>
      </c>
      <c r="L85" s="11">
        <v>1787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</row>
    <row r="86" spans="1:17" x14ac:dyDescent="0.25">
      <c r="A86" s="3" t="s">
        <v>14</v>
      </c>
      <c r="B86" s="3" t="s">
        <v>87</v>
      </c>
      <c r="C86" s="3" t="s">
        <v>1148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</row>
    <row r="87" spans="1:17" x14ac:dyDescent="0.25">
      <c r="A87" s="3" t="s">
        <v>14</v>
      </c>
      <c r="B87" s="3" t="s">
        <v>88</v>
      </c>
      <c r="C87" s="3" t="s">
        <v>1150</v>
      </c>
      <c r="D87" s="11">
        <v>328</v>
      </c>
      <c r="E87" s="11">
        <v>719</v>
      </c>
      <c r="F87" s="11">
        <v>403</v>
      </c>
      <c r="G87" s="11">
        <v>589</v>
      </c>
      <c r="H87" s="11">
        <v>326</v>
      </c>
      <c r="I87" s="11">
        <v>271</v>
      </c>
      <c r="J87" s="11">
        <v>1458</v>
      </c>
      <c r="K87" s="11">
        <v>40</v>
      </c>
      <c r="L87" s="11">
        <v>4134</v>
      </c>
      <c r="M87" s="11">
        <v>2</v>
      </c>
      <c r="N87" s="11">
        <v>1</v>
      </c>
      <c r="O87" s="11">
        <v>2</v>
      </c>
      <c r="P87" s="11">
        <v>2</v>
      </c>
      <c r="Q87" s="11">
        <v>7</v>
      </c>
    </row>
    <row r="88" spans="1:17" x14ac:dyDescent="0.25">
      <c r="A88" s="3" t="s">
        <v>14</v>
      </c>
      <c r="B88" s="3" t="s">
        <v>89</v>
      </c>
      <c r="C88" s="3" t="s">
        <v>1149</v>
      </c>
      <c r="D88" s="11">
        <v>98</v>
      </c>
      <c r="E88" s="11">
        <v>142</v>
      </c>
      <c r="F88" s="11">
        <v>335</v>
      </c>
      <c r="G88" s="11">
        <v>119</v>
      </c>
      <c r="H88" s="11">
        <v>310</v>
      </c>
      <c r="I88" s="11">
        <v>139</v>
      </c>
      <c r="J88" s="11">
        <v>455</v>
      </c>
      <c r="K88" s="11">
        <v>19</v>
      </c>
      <c r="L88" s="11">
        <v>1617</v>
      </c>
      <c r="M88" s="11">
        <v>0</v>
      </c>
      <c r="N88" s="11">
        <v>0</v>
      </c>
      <c r="O88" s="11">
        <v>1</v>
      </c>
      <c r="P88" s="11">
        <v>0</v>
      </c>
      <c r="Q88" s="11">
        <v>1</v>
      </c>
    </row>
    <row r="89" spans="1:17" x14ac:dyDescent="0.25">
      <c r="A89" s="3" t="s">
        <v>14</v>
      </c>
      <c r="B89" s="3" t="s">
        <v>90</v>
      </c>
      <c r="C89" s="3" t="s">
        <v>1151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</row>
    <row r="90" spans="1:17" x14ac:dyDescent="0.25">
      <c r="A90" s="3" t="s">
        <v>14</v>
      </c>
      <c r="B90" s="3" t="s">
        <v>91</v>
      </c>
      <c r="C90" s="3" t="s">
        <v>1152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</row>
    <row r="91" spans="1:17" x14ac:dyDescent="0.25">
      <c r="A91" s="3" t="s">
        <v>14</v>
      </c>
      <c r="B91" s="3" t="s">
        <v>92</v>
      </c>
      <c r="C91" s="3" t="s">
        <v>1153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</row>
    <row r="92" spans="1:17" x14ac:dyDescent="0.25">
      <c r="A92" s="3" t="s">
        <v>14</v>
      </c>
      <c r="B92" s="3" t="s">
        <v>93</v>
      </c>
      <c r="C92" s="3" t="s">
        <v>1154</v>
      </c>
      <c r="D92" s="11">
        <v>0</v>
      </c>
      <c r="E92" s="11">
        <v>0</v>
      </c>
      <c r="F92" s="11">
        <v>0</v>
      </c>
      <c r="G92" s="11">
        <v>0</v>
      </c>
      <c r="H92" s="11">
        <v>10</v>
      </c>
      <c r="I92" s="11">
        <v>0</v>
      </c>
      <c r="J92" s="11">
        <v>0</v>
      </c>
      <c r="K92" s="11">
        <v>0</v>
      </c>
      <c r="L92" s="11">
        <v>10</v>
      </c>
      <c r="M92" s="11">
        <v>1</v>
      </c>
      <c r="N92" s="11">
        <v>0</v>
      </c>
      <c r="O92" s="11">
        <v>0</v>
      </c>
      <c r="P92" s="11">
        <v>0</v>
      </c>
      <c r="Q92" s="11">
        <v>1</v>
      </c>
    </row>
    <row r="93" spans="1:17" x14ac:dyDescent="0.25">
      <c r="A93" s="3" t="s">
        <v>14</v>
      </c>
      <c r="B93" s="3" t="s">
        <v>94</v>
      </c>
      <c r="C93" s="3" t="s">
        <v>1155</v>
      </c>
      <c r="D93" s="11">
        <v>292</v>
      </c>
      <c r="E93" s="11">
        <v>608</v>
      </c>
      <c r="F93" s="11">
        <v>303</v>
      </c>
      <c r="G93" s="11">
        <v>388</v>
      </c>
      <c r="H93" s="11">
        <v>393</v>
      </c>
      <c r="I93" s="11">
        <v>317</v>
      </c>
      <c r="J93" s="11">
        <v>908</v>
      </c>
      <c r="K93" s="11">
        <v>24</v>
      </c>
      <c r="L93" s="11">
        <v>3233</v>
      </c>
      <c r="M93" s="11">
        <v>0</v>
      </c>
      <c r="N93" s="11">
        <v>0</v>
      </c>
      <c r="O93" s="11">
        <v>2</v>
      </c>
      <c r="P93" s="11">
        <v>0</v>
      </c>
      <c r="Q93" s="11">
        <v>2</v>
      </c>
    </row>
    <row r="94" spans="1:17" x14ac:dyDescent="0.25">
      <c r="A94" s="3" t="s">
        <v>14</v>
      </c>
      <c r="B94" s="3" t="s">
        <v>95</v>
      </c>
      <c r="C94" s="3" t="s">
        <v>1156</v>
      </c>
      <c r="D94" s="11">
        <v>178</v>
      </c>
      <c r="E94" s="11">
        <v>390</v>
      </c>
      <c r="F94" s="11">
        <v>222</v>
      </c>
      <c r="G94" s="11">
        <v>364</v>
      </c>
      <c r="H94" s="11">
        <v>283</v>
      </c>
      <c r="I94" s="11">
        <v>249</v>
      </c>
      <c r="J94" s="11">
        <v>628</v>
      </c>
      <c r="K94" s="11">
        <v>45</v>
      </c>
      <c r="L94" s="11">
        <v>2359</v>
      </c>
      <c r="M94" s="11">
        <v>1</v>
      </c>
      <c r="N94" s="11">
        <v>1</v>
      </c>
      <c r="O94" s="11">
        <v>2</v>
      </c>
      <c r="P94" s="11">
        <v>1</v>
      </c>
      <c r="Q94" s="11">
        <v>5</v>
      </c>
    </row>
    <row r="95" spans="1:17" x14ac:dyDescent="0.25">
      <c r="A95" s="3" t="s">
        <v>14</v>
      </c>
      <c r="B95" s="3" t="s">
        <v>96</v>
      </c>
      <c r="C95" s="3" t="s">
        <v>1157</v>
      </c>
      <c r="D95" s="11">
        <v>210</v>
      </c>
      <c r="E95" s="11">
        <v>163</v>
      </c>
      <c r="F95" s="11">
        <v>195</v>
      </c>
      <c r="G95" s="11">
        <v>55</v>
      </c>
      <c r="H95" s="11">
        <v>171</v>
      </c>
      <c r="I95" s="11">
        <v>5</v>
      </c>
      <c r="J95" s="11">
        <v>412</v>
      </c>
      <c r="K95" s="11">
        <v>21</v>
      </c>
      <c r="L95" s="11">
        <v>1232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</row>
    <row r="96" spans="1:17" x14ac:dyDescent="0.25">
      <c r="A96" s="3" t="s">
        <v>14</v>
      </c>
      <c r="B96" s="3" t="s">
        <v>97</v>
      </c>
      <c r="C96" s="3" t="s">
        <v>1158</v>
      </c>
      <c r="D96" s="11">
        <v>77</v>
      </c>
      <c r="E96" s="11">
        <v>204</v>
      </c>
      <c r="F96" s="11">
        <v>140</v>
      </c>
      <c r="G96" s="11">
        <v>77</v>
      </c>
      <c r="H96" s="11">
        <v>48</v>
      </c>
      <c r="I96" s="11">
        <v>24</v>
      </c>
      <c r="J96" s="11">
        <v>282</v>
      </c>
      <c r="K96" s="11">
        <v>16</v>
      </c>
      <c r="L96" s="11">
        <v>868</v>
      </c>
      <c r="M96" s="11">
        <v>0</v>
      </c>
      <c r="N96" s="11">
        <v>1</v>
      </c>
      <c r="O96" s="11">
        <v>1</v>
      </c>
      <c r="P96" s="11">
        <v>0</v>
      </c>
      <c r="Q96" s="11">
        <v>2</v>
      </c>
    </row>
    <row r="97" spans="1:17" x14ac:dyDescent="0.25">
      <c r="A97" s="3" t="s">
        <v>14</v>
      </c>
      <c r="B97" s="3" t="s">
        <v>98</v>
      </c>
      <c r="C97" s="3" t="s">
        <v>1159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</row>
    <row r="98" spans="1:17" x14ac:dyDescent="0.25">
      <c r="A98" s="3" t="s">
        <v>14</v>
      </c>
      <c r="B98" s="3" t="s">
        <v>99</v>
      </c>
      <c r="C98" s="3" t="s">
        <v>1160</v>
      </c>
      <c r="D98" s="11">
        <v>0</v>
      </c>
      <c r="E98" s="11">
        <v>0</v>
      </c>
      <c r="F98" s="11">
        <v>0</v>
      </c>
      <c r="G98" s="11">
        <v>70</v>
      </c>
      <c r="H98" s="11">
        <v>0</v>
      </c>
      <c r="I98" s="11">
        <v>42</v>
      </c>
      <c r="J98" s="11">
        <v>0</v>
      </c>
      <c r="K98" s="11">
        <v>0</v>
      </c>
      <c r="L98" s="11">
        <v>112</v>
      </c>
      <c r="M98" s="11">
        <v>0</v>
      </c>
      <c r="N98" s="11">
        <v>0</v>
      </c>
      <c r="O98" s="11">
        <v>1</v>
      </c>
      <c r="P98" s="11">
        <v>0</v>
      </c>
      <c r="Q98" s="11">
        <v>1</v>
      </c>
    </row>
    <row r="99" spans="1:17" x14ac:dyDescent="0.25">
      <c r="A99" s="3" t="s">
        <v>14</v>
      </c>
      <c r="B99" s="3" t="s">
        <v>100</v>
      </c>
      <c r="C99" s="3" t="s">
        <v>1161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</row>
    <row r="100" spans="1:17" x14ac:dyDescent="0.25">
      <c r="A100" s="3" t="s">
        <v>14</v>
      </c>
      <c r="B100" s="3" t="s">
        <v>101</v>
      </c>
      <c r="C100" s="3" t="s">
        <v>1162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</row>
    <row r="101" spans="1:17" x14ac:dyDescent="0.25">
      <c r="A101" s="3" t="s">
        <v>14</v>
      </c>
      <c r="B101" s="3" t="s">
        <v>102</v>
      </c>
      <c r="C101" s="3" t="s">
        <v>1163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</row>
    <row r="102" spans="1:17" x14ac:dyDescent="0.25">
      <c r="A102" s="3" t="s">
        <v>14</v>
      </c>
      <c r="B102" s="3" t="s">
        <v>103</v>
      </c>
      <c r="C102" s="3" t="s">
        <v>1164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</row>
    <row r="103" spans="1:17" x14ac:dyDescent="0.25">
      <c r="A103" s="3" t="s">
        <v>14</v>
      </c>
      <c r="B103" s="3" t="s">
        <v>104</v>
      </c>
      <c r="C103" s="3" t="s">
        <v>1165</v>
      </c>
      <c r="D103" s="11">
        <v>0</v>
      </c>
      <c r="E103" s="11">
        <v>0</v>
      </c>
      <c r="F103" s="11">
        <v>0</v>
      </c>
      <c r="G103" s="11">
        <v>0</v>
      </c>
      <c r="H103" s="11">
        <v>2</v>
      </c>
      <c r="I103" s="11">
        <v>0</v>
      </c>
      <c r="J103" s="11">
        <v>0</v>
      </c>
      <c r="K103" s="11">
        <v>0</v>
      </c>
      <c r="L103" s="11">
        <v>2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</row>
    <row r="104" spans="1:17" x14ac:dyDescent="0.25">
      <c r="A104" s="3" t="s">
        <v>14</v>
      </c>
      <c r="B104" s="3" t="s">
        <v>105</v>
      </c>
      <c r="C104" s="3" t="s">
        <v>1166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</row>
    <row r="105" spans="1:17" x14ac:dyDescent="0.25">
      <c r="A105" s="3" t="s">
        <v>14</v>
      </c>
      <c r="B105" s="3" t="s">
        <v>106</v>
      </c>
      <c r="C105" s="3" t="s">
        <v>1167</v>
      </c>
      <c r="D105" s="11">
        <v>3</v>
      </c>
      <c r="E105" s="11">
        <v>0</v>
      </c>
      <c r="F105" s="11">
        <v>28</v>
      </c>
      <c r="G105" s="11">
        <v>0</v>
      </c>
      <c r="H105" s="11">
        <v>0</v>
      </c>
      <c r="I105" s="11">
        <v>0</v>
      </c>
      <c r="J105" s="11">
        <v>2</v>
      </c>
      <c r="K105" s="11">
        <v>1</v>
      </c>
      <c r="L105" s="11">
        <v>34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</row>
    <row r="106" spans="1:17" x14ac:dyDescent="0.25">
      <c r="A106" s="3" t="s">
        <v>14</v>
      </c>
      <c r="B106" s="3" t="s">
        <v>107</v>
      </c>
      <c r="C106" s="3" t="s">
        <v>1168</v>
      </c>
      <c r="D106" s="11">
        <v>0</v>
      </c>
      <c r="E106" s="11">
        <v>1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2</v>
      </c>
      <c r="L106" s="11">
        <v>5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</row>
    <row r="107" spans="1:17" x14ac:dyDescent="0.25">
      <c r="A107" s="3" t="s">
        <v>14</v>
      </c>
      <c r="B107" s="3" t="s">
        <v>108</v>
      </c>
      <c r="C107" s="3" t="s">
        <v>1169</v>
      </c>
      <c r="D107" s="11">
        <v>4</v>
      </c>
      <c r="E107" s="11">
        <v>1</v>
      </c>
      <c r="F107" s="11">
        <v>2</v>
      </c>
      <c r="G107" s="11">
        <v>1</v>
      </c>
      <c r="H107" s="11">
        <v>2</v>
      </c>
      <c r="I107" s="11">
        <v>4</v>
      </c>
      <c r="J107" s="11">
        <v>7</v>
      </c>
      <c r="K107" s="11">
        <v>1</v>
      </c>
      <c r="L107" s="11">
        <v>22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</row>
    <row r="108" spans="1:17" x14ac:dyDescent="0.25">
      <c r="A108" s="3" t="s">
        <v>14</v>
      </c>
      <c r="B108" s="3" t="s">
        <v>109</v>
      </c>
      <c r="C108" s="3" t="s">
        <v>1170</v>
      </c>
      <c r="D108" s="11">
        <v>0</v>
      </c>
      <c r="E108" s="11">
        <v>0</v>
      </c>
      <c r="F108" s="11">
        <v>2</v>
      </c>
      <c r="G108" s="11">
        <v>0</v>
      </c>
      <c r="H108" s="11">
        <v>9</v>
      </c>
      <c r="I108" s="11">
        <v>13</v>
      </c>
      <c r="J108" s="11">
        <v>0</v>
      </c>
      <c r="K108" s="11">
        <v>0</v>
      </c>
      <c r="L108" s="11">
        <v>24</v>
      </c>
      <c r="M108" s="11">
        <v>1</v>
      </c>
      <c r="N108" s="11">
        <v>0</v>
      </c>
      <c r="O108" s="11">
        <v>0</v>
      </c>
      <c r="P108" s="11">
        <v>0</v>
      </c>
      <c r="Q108" s="11">
        <v>1</v>
      </c>
    </row>
    <row r="109" spans="1:17" x14ac:dyDescent="0.25">
      <c r="A109" s="3" t="s">
        <v>14</v>
      </c>
      <c r="B109" s="3" t="s">
        <v>110</v>
      </c>
      <c r="C109" s="3" t="s">
        <v>1171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</row>
    <row r="110" spans="1:17" x14ac:dyDescent="0.25">
      <c r="A110" s="3" t="s">
        <v>14</v>
      </c>
      <c r="B110" s="3" t="s">
        <v>111</v>
      </c>
      <c r="C110" s="3" t="s">
        <v>1172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</row>
    <row r="111" spans="1:17" x14ac:dyDescent="0.25">
      <c r="A111" s="3" t="s">
        <v>14</v>
      </c>
      <c r="B111" s="3" t="s">
        <v>112</v>
      </c>
      <c r="C111" s="3" t="s">
        <v>1173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</row>
    <row r="112" spans="1:17" x14ac:dyDescent="0.25">
      <c r="A112" s="3" t="s">
        <v>14</v>
      </c>
      <c r="B112" s="3" t="s">
        <v>113</v>
      </c>
      <c r="C112" s="3" t="s">
        <v>1174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</row>
    <row r="113" spans="1:17" x14ac:dyDescent="0.25">
      <c r="A113" s="3" t="s">
        <v>14</v>
      </c>
      <c r="B113" s="3" t="s">
        <v>114</v>
      </c>
      <c r="C113" s="3" t="s">
        <v>1175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</row>
    <row r="114" spans="1:17" x14ac:dyDescent="0.25">
      <c r="A114" s="3" t="s">
        <v>14</v>
      </c>
      <c r="B114" s="3" t="s">
        <v>115</v>
      </c>
      <c r="C114" s="3" t="s">
        <v>1176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</row>
    <row r="115" spans="1:17" x14ac:dyDescent="0.25">
      <c r="A115" s="3" t="s">
        <v>14</v>
      </c>
      <c r="B115" s="3" t="s">
        <v>116</v>
      </c>
      <c r="C115" s="3" t="s">
        <v>1086</v>
      </c>
      <c r="D115" s="11">
        <v>0</v>
      </c>
      <c r="E115" s="11">
        <v>0</v>
      </c>
      <c r="F115" s="11">
        <v>0</v>
      </c>
      <c r="G115" s="11">
        <v>0</v>
      </c>
      <c r="H115" s="11">
        <v>1</v>
      </c>
      <c r="I115" s="11">
        <v>0</v>
      </c>
      <c r="J115" s="11">
        <v>0</v>
      </c>
      <c r="K115" s="11">
        <v>0</v>
      </c>
      <c r="L115" s="11">
        <v>1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</row>
    <row r="116" spans="1:17" x14ac:dyDescent="0.25">
      <c r="A116" s="3" t="s">
        <v>14</v>
      </c>
      <c r="B116" s="3" t="s">
        <v>117</v>
      </c>
      <c r="C116" s="3" t="s">
        <v>1177</v>
      </c>
      <c r="D116" s="11">
        <v>0</v>
      </c>
      <c r="E116" s="11">
        <v>1</v>
      </c>
      <c r="F116" s="11">
        <v>0</v>
      </c>
      <c r="G116" s="11">
        <v>0</v>
      </c>
      <c r="H116" s="11">
        <v>8</v>
      </c>
      <c r="I116" s="11">
        <v>0</v>
      </c>
      <c r="J116" s="11">
        <v>0</v>
      </c>
      <c r="K116" s="11">
        <v>1</v>
      </c>
      <c r="L116" s="11">
        <v>10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</row>
    <row r="117" spans="1:17" x14ac:dyDescent="0.25">
      <c r="A117" s="3" t="s">
        <v>14</v>
      </c>
      <c r="B117" s="3" t="s">
        <v>118</v>
      </c>
      <c r="C117" s="3" t="s">
        <v>1178</v>
      </c>
      <c r="D117" s="11">
        <v>0</v>
      </c>
      <c r="E117" s="11">
        <v>0</v>
      </c>
      <c r="F117" s="11">
        <v>4</v>
      </c>
      <c r="G117" s="11">
        <v>1</v>
      </c>
      <c r="H117" s="11">
        <v>1</v>
      </c>
      <c r="I117" s="11">
        <v>0</v>
      </c>
      <c r="J117" s="11">
        <v>0</v>
      </c>
      <c r="K117" s="11">
        <v>0</v>
      </c>
      <c r="L117" s="11">
        <v>6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</row>
    <row r="118" spans="1:17" x14ac:dyDescent="0.25">
      <c r="A118" s="3" t="s">
        <v>14</v>
      </c>
      <c r="B118" s="3" t="s">
        <v>119</v>
      </c>
      <c r="C118" s="3" t="s">
        <v>1180</v>
      </c>
      <c r="D118" s="11">
        <v>3</v>
      </c>
      <c r="E118" s="11">
        <v>4</v>
      </c>
      <c r="F118" s="11">
        <v>0</v>
      </c>
      <c r="G118" s="11">
        <v>2</v>
      </c>
      <c r="H118" s="11">
        <v>9</v>
      </c>
      <c r="I118" s="11">
        <v>3</v>
      </c>
      <c r="J118" s="11">
        <v>10</v>
      </c>
      <c r="K118" s="11">
        <v>4</v>
      </c>
      <c r="L118" s="11">
        <v>35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</row>
    <row r="119" spans="1:17" x14ac:dyDescent="0.25">
      <c r="A119" s="3" t="s">
        <v>14</v>
      </c>
      <c r="B119" s="3" t="s">
        <v>120</v>
      </c>
      <c r="C119" s="3" t="s">
        <v>1181</v>
      </c>
      <c r="D119" s="11">
        <v>15</v>
      </c>
      <c r="E119" s="11">
        <v>22</v>
      </c>
      <c r="F119" s="11">
        <v>5</v>
      </c>
      <c r="G119" s="11">
        <v>17</v>
      </c>
      <c r="H119" s="11">
        <v>1</v>
      </c>
      <c r="I119" s="11">
        <v>2</v>
      </c>
      <c r="J119" s="11">
        <v>50</v>
      </c>
      <c r="K119" s="11">
        <v>7</v>
      </c>
      <c r="L119" s="11">
        <v>119</v>
      </c>
      <c r="M119" s="11">
        <v>1</v>
      </c>
      <c r="N119" s="11">
        <v>0</v>
      </c>
      <c r="O119" s="11">
        <v>0</v>
      </c>
      <c r="P119" s="11">
        <v>0</v>
      </c>
      <c r="Q119" s="11">
        <v>1</v>
      </c>
    </row>
    <row r="120" spans="1:17" x14ac:dyDescent="0.25">
      <c r="A120" s="3" t="s">
        <v>14</v>
      </c>
      <c r="B120" s="3" t="s">
        <v>121</v>
      </c>
      <c r="C120" s="3" t="s">
        <v>1182</v>
      </c>
      <c r="D120" s="11">
        <v>0</v>
      </c>
      <c r="E120" s="11">
        <v>0</v>
      </c>
      <c r="F120" s="11">
        <v>0</v>
      </c>
      <c r="G120" s="11">
        <v>0</v>
      </c>
      <c r="H120" s="11">
        <v>6</v>
      </c>
      <c r="I120" s="11">
        <v>114</v>
      </c>
      <c r="J120" s="11">
        <v>0</v>
      </c>
      <c r="K120" s="11">
        <v>0</v>
      </c>
      <c r="L120" s="11">
        <v>120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</row>
    <row r="121" spans="1:17" x14ac:dyDescent="0.25">
      <c r="A121" s="3" t="s">
        <v>14</v>
      </c>
      <c r="B121" s="3" t="s">
        <v>122</v>
      </c>
      <c r="C121" s="3" t="s">
        <v>1183</v>
      </c>
      <c r="D121" s="11">
        <v>0</v>
      </c>
      <c r="E121" s="11">
        <v>0</v>
      </c>
      <c r="F121" s="11">
        <v>0</v>
      </c>
      <c r="G121" s="11">
        <v>13</v>
      </c>
      <c r="H121" s="11">
        <v>0</v>
      </c>
      <c r="I121" s="11">
        <v>0</v>
      </c>
      <c r="J121" s="11">
        <v>0</v>
      </c>
      <c r="K121" s="11">
        <v>0</v>
      </c>
      <c r="L121" s="11">
        <v>13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</row>
    <row r="122" spans="1:17" x14ac:dyDescent="0.25">
      <c r="A122" s="3" t="s">
        <v>14</v>
      </c>
      <c r="B122" s="3" t="s">
        <v>123</v>
      </c>
      <c r="C122" s="3" t="s">
        <v>1184</v>
      </c>
      <c r="D122" s="11">
        <v>77</v>
      </c>
      <c r="E122" s="11">
        <v>168</v>
      </c>
      <c r="F122" s="11">
        <v>305</v>
      </c>
      <c r="G122" s="11">
        <v>141</v>
      </c>
      <c r="H122" s="11">
        <v>254</v>
      </c>
      <c r="I122" s="11">
        <v>100</v>
      </c>
      <c r="J122" s="11">
        <v>397</v>
      </c>
      <c r="K122" s="11">
        <v>146</v>
      </c>
      <c r="L122" s="11">
        <v>1588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</row>
    <row r="123" spans="1:17" x14ac:dyDescent="0.25">
      <c r="A123" s="3" t="s">
        <v>14</v>
      </c>
      <c r="B123" s="3" t="s">
        <v>124</v>
      </c>
      <c r="C123" s="3" t="s">
        <v>1185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</row>
    <row r="124" spans="1:17" x14ac:dyDescent="0.25">
      <c r="A124" s="3" t="s">
        <v>14</v>
      </c>
      <c r="B124" s="3" t="s">
        <v>125</v>
      </c>
      <c r="C124" s="3" t="s">
        <v>1186</v>
      </c>
      <c r="D124" s="11">
        <v>13</v>
      </c>
      <c r="E124" s="11">
        <v>7</v>
      </c>
      <c r="F124" s="11">
        <v>8</v>
      </c>
      <c r="G124" s="11">
        <v>4</v>
      </c>
      <c r="H124" s="11">
        <v>0</v>
      </c>
      <c r="I124" s="11">
        <v>0</v>
      </c>
      <c r="J124" s="11">
        <v>20</v>
      </c>
      <c r="K124" s="11">
        <v>0</v>
      </c>
      <c r="L124" s="11">
        <v>52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</row>
    <row r="125" spans="1:17" x14ac:dyDescent="0.25">
      <c r="A125" s="3" t="s">
        <v>14</v>
      </c>
      <c r="B125" s="3" t="s">
        <v>126</v>
      </c>
      <c r="C125" s="3" t="s">
        <v>1187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</row>
    <row r="126" spans="1:17" x14ac:dyDescent="0.25">
      <c r="A126" s="3" t="s">
        <v>14</v>
      </c>
      <c r="B126" s="3" t="s">
        <v>127</v>
      </c>
      <c r="C126" s="3" t="s">
        <v>1188</v>
      </c>
      <c r="D126" s="11">
        <v>1325</v>
      </c>
      <c r="E126" s="11">
        <v>1766</v>
      </c>
      <c r="F126" s="11">
        <v>1462</v>
      </c>
      <c r="G126" s="11">
        <v>1871</v>
      </c>
      <c r="H126" s="11">
        <v>1672</v>
      </c>
      <c r="I126" s="11">
        <v>670</v>
      </c>
      <c r="J126" s="11">
        <v>4923</v>
      </c>
      <c r="K126" s="11">
        <v>187</v>
      </c>
      <c r="L126" s="11">
        <v>13876</v>
      </c>
      <c r="M126" s="11">
        <v>13</v>
      </c>
      <c r="N126" s="11">
        <v>0</v>
      </c>
      <c r="O126" s="11">
        <v>8</v>
      </c>
      <c r="P126" s="11">
        <v>2</v>
      </c>
      <c r="Q126" s="11">
        <v>23</v>
      </c>
    </row>
    <row r="127" spans="1:17" x14ac:dyDescent="0.25">
      <c r="A127" s="3" t="s">
        <v>14</v>
      </c>
      <c r="B127" s="3" t="s">
        <v>128</v>
      </c>
      <c r="C127" s="3" t="s">
        <v>1189</v>
      </c>
      <c r="D127" s="11">
        <v>0</v>
      </c>
      <c r="E127" s="11">
        <v>0</v>
      </c>
      <c r="F127" s="11">
        <v>0</v>
      </c>
      <c r="G127" s="11">
        <v>1</v>
      </c>
      <c r="H127" s="11">
        <v>4</v>
      </c>
      <c r="I127" s="11">
        <v>2</v>
      </c>
      <c r="J127" s="11">
        <v>1</v>
      </c>
      <c r="K127" s="11">
        <v>1</v>
      </c>
      <c r="L127" s="11">
        <v>9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</row>
    <row r="128" spans="1:17" x14ac:dyDescent="0.25">
      <c r="A128" s="3" t="s">
        <v>14</v>
      </c>
      <c r="B128" s="3" t="s">
        <v>129</v>
      </c>
      <c r="C128" s="3" t="s">
        <v>1190</v>
      </c>
      <c r="D128" s="11">
        <v>5</v>
      </c>
      <c r="E128" s="11">
        <v>7</v>
      </c>
      <c r="F128" s="11">
        <v>10</v>
      </c>
      <c r="G128" s="11">
        <v>10</v>
      </c>
      <c r="H128" s="11">
        <v>14</v>
      </c>
      <c r="I128" s="11">
        <v>3</v>
      </c>
      <c r="J128" s="11">
        <v>26</v>
      </c>
      <c r="K128" s="11">
        <v>2</v>
      </c>
      <c r="L128" s="11">
        <v>77</v>
      </c>
      <c r="M128" s="11">
        <v>0</v>
      </c>
      <c r="N128" s="11">
        <v>1</v>
      </c>
      <c r="O128" s="11">
        <v>0</v>
      </c>
      <c r="P128" s="11">
        <v>0</v>
      </c>
      <c r="Q128" s="11">
        <v>1</v>
      </c>
    </row>
    <row r="129" spans="1:17" x14ac:dyDescent="0.25">
      <c r="A129" s="3" t="s">
        <v>14</v>
      </c>
      <c r="B129" s="3" t="s">
        <v>130</v>
      </c>
      <c r="C129" s="3" t="s">
        <v>1191</v>
      </c>
      <c r="D129" s="11">
        <v>0</v>
      </c>
      <c r="E129" s="11">
        <v>6</v>
      </c>
      <c r="F129" s="11">
        <v>15</v>
      </c>
      <c r="G129" s="11">
        <v>0</v>
      </c>
      <c r="H129" s="11">
        <v>17</v>
      </c>
      <c r="I129" s="11">
        <v>18</v>
      </c>
      <c r="J129" s="11">
        <v>1</v>
      </c>
      <c r="K129" s="11">
        <v>0</v>
      </c>
      <c r="L129" s="11">
        <v>57</v>
      </c>
      <c r="M129" s="11">
        <v>1</v>
      </c>
      <c r="N129" s="11">
        <v>0</v>
      </c>
      <c r="O129" s="11">
        <v>0</v>
      </c>
      <c r="P129" s="11">
        <v>0</v>
      </c>
      <c r="Q129" s="11">
        <v>1</v>
      </c>
    </row>
    <row r="130" spans="1:17" x14ac:dyDescent="0.25">
      <c r="A130" s="3" t="s">
        <v>14</v>
      </c>
      <c r="B130" s="3" t="s">
        <v>131</v>
      </c>
      <c r="C130" s="3" t="s">
        <v>1192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</row>
    <row r="131" spans="1:17" x14ac:dyDescent="0.25">
      <c r="A131" s="3" t="s">
        <v>14</v>
      </c>
      <c r="B131" s="3" t="s">
        <v>132</v>
      </c>
      <c r="C131" s="3" t="s">
        <v>1193</v>
      </c>
      <c r="D131" s="11">
        <v>10</v>
      </c>
      <c r="E131" s="11">
        <v>19</v>
      </c>
      <c r="F131" s="11">
        <v>16</v>
      </c>
      <c r="G131" s="11">
        <v>2</v>
      </c>
      <c r="H131" s="11">
        <v>34</v>
      </c>
      <c r="I131" s="11">
        <v>3</v>
      </c>
      <c r="J131" s="11">
        <v>28</v>
      </c>
      <c r="K131" s="11">
        <v>4</v>
      </c>
      <c r="L131" s="11">
        <v>116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</row>
    <row r="132" spans="1:17" x14ac:dyDescent="0.25">
      <c r="A132" s="3" t="s">
        <v>14</v>
      </c>
      <c r="B132" s="3" t="s">
        <v>133</v>
      </c>
      <c r="C132" s="3" t="s">
        <v>1194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</row>
    <row r="133" spans="1:17" x14ac:dyDescent="0.25">
      <c r="A133" s="3" t="s">
        <v>14</v>
      </c>
      <c r="B133" s="3" t="s">
        <v>134</v>
      </c>
      <c r="C133" s="3" t="s">
        <v>1195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</row>
    <row r="134" spans="1:17" x14ac:dyDescent="0.25">
      <c r="A134" s="3" t="s">
        <v>14</v>
      </c>
      <c r="B134" s="3" t="s">
        <v>135</v>
      </c>
      <c r="C134" s="3" t="s">
        <v>1196</v>
      </c>
      <c r="D134" s="11">
        <v>7</v>
      </c>
      <c r="E134" s="11">
        <v>3</v>
      </c>
      <c r="F134" s="11">
        <v>16</v>
      </c>
      <c r="G134" s="11">
        <v>18</v>
      </c>
      <c r="H134" s="11">
        <v>1</v>
      </c>
      <c r="I134" s="11">
        <v>5</v>
      </c>
      <c r="J134" s="11">
        <v>52</v>
      </c>
      <c r="K134" s="11">
        <v>7</v>
      </c>
      <c r="L134" s="11">
        <v>109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</row>
    <row r="135" spans="1:17" x14ac:dyDescent="0.25">
      <c r="A135" s="3" t="s">
        <v>14</v>
      </c>
      <c r="B135" s="3" t="s">
        <v>136</v>
      </c>
      <c r="C135" s="3" t="s">
        <v>1197</v>
      </c>
      <c r="D135" s="11">
        <v>20</v>
      </c>
      <c r="E135" s="11">
        <v>52</v>
      </c>
      <c r="F135" s="11">
        <v>21</v>
      </c>
      <c r="G135" s="11">
        <v>24</v>
      </c>
      <c r="H135" s="11">
        <v>63</v>
      </c>
      <c r="I135" s="11">
        <v>1</v>
      </c>
      <c r="J135" s="11">
        <v>34</v>
      </c>
      <c r="K135" s="11">
        <v>1</v>
      </c>
      <c r="L135" s="11">
        <v>216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</row>
    <row r="136" spans="1:17" x14ac:dyDescent="0.25">
      <c r="A136" s="3" t="s">
        <v>14</v>
      </c>
      <c r="B136" s="3" t="s">
        <v>137</v>
      </c>
      <c r="C136" s="3" t="s">
        <v>1198</v>
      </c>
      <c r="D136" s="11">
        <v>0</v>
      </c>
      <c r="E136" s="11">
        <v>26</v>
      </c>
      <c r="F136" s="11">
        <v>27</v>
      </c>
      <c r="G136" s="11">
        <v>112</v>
      </c>
      <c r="H136" s="11">
        <v>44</v>
      </c>
      <c r="I136" s="11">
        <v>8</v>
      </c>
      <c r="J136" s="11">
        <v>8</v>
      </c>
      <c r="K136" s="11">
        <v>1</v>
      </c>
      <c r="L136" s="11">
        <v>226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</row>
    <row r="137" spans="1:17" x14ac:dyDescent="0.25">
      <c r="A137" s="3" t="s">
        <v>14</v>
      </c>
      <c r="B137" s="3" t="s">
        <v>138</v>
      </c>
      <c r="C137" s="3" t="s">
        <v>1199</v>
      </c>
      <c r="D137" s="11">
        <v>1116</v>
      </c>
      <c r="E137" s="11">
        <v>2050</v>
      </c>
      <c r="F137" s="11">
        <v>1060</v>
      </c>
      <c r="G137" s="11">
        <v>2404</v>
      </c>
      <c r="H137" s="11">
        <v>1472</v>
      </c>
      <c r="I137" s="11">
        <v>1358</v>
      </c>
      <c r="J137" s="11">
        <v>4182</v>
      </c>
      <c r="K137" s="11">
        <v>259</v>
      </c>
      <c r="L137" s="11">
        <v>13901</v>
      </c>
      <c r="M137" s="11">
        <v>14</v>
      </c>
      <c r="N137" s="11">
        <v>9</v>
      </c>
      <c r="O137" s="11">
        <v>17</v>
      </c>
      <c r="P137" s="11">
        <v>4</v>
      </c>
      <c r="Q137" s="11">
        <v>44</v>
      </c>
    </row>
    <row r="138" spans="1:17" x14ac:dyDescent="0.25">
      <c r="A138" s="3" t="s">
        <v>14</v>
      </c>
      <c r="B138" s="3" t="s">
        <v>139</v>
      </c>
      <c r="C138" s="3" t="s">
        <v>1200</v>
      </c>
      <c r="D138" s="11">
        <v>183</v>
      </c>
      <c r="E138" s="11">
        <v>228</v>
      </c>
      <c r="F138" s="11">
        <v>56</v>
      </c>
      <c r="G138" s="11">
        <v>49</v>
      </c>
      <c r="H138" s="11">
        <v>168</v>
      </c>
      <c r="I138" s="11">
        <v>6</v>
      </c>
      <c r="J138" s="11">
        <v>466</v>
      </c>
      <c r="K138" s="11">
        <v>36</v>
      </c>
      <c r="L138" s="11">
        <v>1192</v>
      </c>
      <c r="M138" s="11">
        <v>0</v>
      </c>
      <c r="N138" s="11">
        <v>0</v>
      </c>
      <c r="O138" s="11">
        <v>1</v>
      </c>
      <c r="P138" s="11">
        <v>0</v>
      </c>
      <c r="Q138" s="11">
        <v>1</v>
      </c>
    </row>
    <row r="139" spans="1:17" x14ac:dyDescent="0.25">
      <c r="A139" s="3" t="s">
        <v>140</v>
      </c>
      <c r="B139" s="3" t="s">
        <v>140</v>
      </c>
      <c r="C139" s="3" t="s">
        <v>2102</v>
      </c>
      <c r="D139" s="11">
        <v>909</v>
      </c>
      <c r="E139" s="11">
        <v>1960</v>
      </c>
      <c r="F139" s="11">
        <v>1074</v>
      </c>
      <c r="G139" s="11">
        <v>620</v>
      </c>
      <c r="H139" s="11">
        <v>1011</v>
      </c>
      <c r="I139" s="11">
        <v>298</v>
      </c>
      <c r="J139" s="11">
        <v>4147</v>
      </c>
      <c r="K139" s="11">
        <v>272</v>
      </c>
      <c r="L139" s="11">
        <v>10291</v>
      </c>
      <c r="M139" s="11">
        <v>9</v>
      </c>
      <c r="N139" s="11">
        <v>6</v>
      </c>
      <c r="O139" s="11">
        <v>2</v>
      </c>
      <c r="P139" s="11">
        <v>0</v>
      </c>
      <c r="Q139" s="11">
        <v>17</v>
      </c>
    </row>
    <row r="140" spans="1:17" x14ac:dyDescent="0.25">
      <c r="A140" s="3" t="s">
        <v>140</v>
      </c>
      <c r="B140" s="3" t="s">
        <v>141</v>
      </c>
      <c r="C140" s="3" t="s">
        <v>2103</v>
      </c>
      <c r="D140" s="11">
        <v>801</v>
      </c>
      <c r="E140" s="11">
        <v>1562</v>
      </c>
      <c r="F140" s="11">
        <v>755</v>
      </c>
      <c r="G140" s="11">
        <v>704</v>
      </c>
      <c r="H140" s="11">
        <v>925</v>
      </c>
      <c r="I140" s="11">
        <v>600</v>
      </c>
      <c r="J140" s="11">
        <v>2598</v>
      </c>
      <c r="K140" s="11">
        <v>262</v>
      </c>
      <c r="L140" s="11">
        <v>8207</v>
      </c>
      <c r="M140" s="11">
        <v>9</v>
      </c>
      <c r="N140" s="11">
        <v>7</v>
      </c>
      <c r="O140" s="11">
        <v>5</v>
      </c>
      <c r="P140" s="11">
        <v>0</v>
      </c>
      <c r="Q140" s="11">
        <v>21</v>
      </c>
    </row>
    <row r="141" spans="1:17" x14ac:dyDescent="0.25">
      <c r="A141" s="3" t="s">
        <v>140</v>
      </c>
      <c r="B141" s="3" t="s">
        <v>142</v>
      </c>
      <c r="C141" s="3" t="s">
        <v>2104</v>
      </c>
      <c r="D141" s="11">
        <v>29</v>
      </c>
      <c r="E141" s="11">
        <v>73</v>
      </c>
      <c r="F141" s="11">
        <v>45</v>
      </c>
      <c r="G141" s="11">
        <v>18</v>
      </c>
      <c r="H141" s="11">
        <v>80</v>
      </c>
      <c r="I141" s="11">
        <v>11</v>
      </c>
      <c r="J141" s="11">
        <v>154</v>
      </c>
      <c r="K141" s="11">
        <v>16</v>
      </c>
      <c r="L141" s="11">
        <v>426</v>
      </c>
      <c r="M141" s="11">
        <v>0</v>
      </c>
      <c r="N141" s="11">
        <v>1</v>
      </c>
      <c r="O141" s="11">
        <v>0</v>
      </c>
      <c r="P141" s="11">
        <v>0</v>
      </c>
      <c r="Q141" s="11">
        <v>1</v>
      </c>
    </row>
    <row r="142" spans="1:17" x14ac:dyDescent="0.25">
      <c r="A142" s="3" t="s">
        <v>140</v>
      </c>
      <c r="B142" s="3" t="s">
        <v>143</v>
      </c>
      <c r="C142" s="3" t="s">
        <v>2105</v>
      </c>
      <c r="D142" s="11">
        <v>53</v>
      </c>
      <c r="E142" s="11">
        <v>96</v>
      </c>
      <c r="F142" s="11">
        <v>42</v>
      </c>
      <c r="G142" s="11">
        <v>32</v>
      </c>
      <c r="H142" s="11">
        <v>55</v>
      </c>
      <c r="I142" s="11">
        <v>47</v>
      </c>
      <c r="J142" s="11">
        <v>117</v>
      </c>
      <c r="K142" s="11">
        <v>51</v>
      </c>
      <c r="L142" s="11">
        <v>493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</row>
    <row r="143" spans="1:17" x14ac:dyDescent="0.25">
      <c r="A143" s="3" t="s">
        <v>140</v>
      </c>
      <c r="B143" s="3" t="s">
        <v>144</v>
      </c>
      <c r="C143" s="3" t="s">
        <v>2106</v>
      </c>
      <c r="D143" s="11">
        <v>63</v>
      </c>
      <c r="E143" s="11">
        <v>180</v>
      </c>
      <c r="F143" s="11">
        <v>96</v>
      </c>
      <c r="G143" s="11">
        <v>66</v>
      </c>
      <c r="H143" s="11">
        <v>259</v>
      </c>
      <c r="I143" s="11">
        <v>81</v>
      </c>
      <c r="J143" s="11">
        <v>325</v>
      </c>
      <c r="K143" s="11">
        <v>46</v>
      </c>
      <c r="L143" s="11">
        <v>1116</v>
      </c>
      <c r="M143" s="11">
        <v>0</v>
      </c>
      <c r="N143" s="11">
        <v>1</v>
      </c>
      <c r="O143" s="11">
        <v>0</v>
      </c>
      <c r="P143" s="11">
        <v>0</v>
      </c>
      <c r="Q143" s="11">
        <v>1</v>
      </c>
    </row>
    <row r="144" spans="1:17" x14ac:dyDescent="0.25">
      <c r="A144" s="3" t="s">
        <v>140</v>
      </c>
      <c r="B144" s="3" t="s">
        <v>145</v>
      </c>
      <c r="C144" s="3" t="s">
        <v>2107</v>
      </c>
      <c r="D144" s="11">
        <v>124</v>
      </c>
      <c r="E144" s="11">
        <v>360</v>
      </c>
      <c r="F144" s="11">
        <v>142</v>
      </c>
      <c r="G144" s="11">
        <v>116</v>
      </c>
      <c r="H144" s="11">
        <v>93</v>
      </c>
      <c r="I144" s="11">
        <v>63</v>
      </c>
      <c r="J144" s="11">
        <v>253</v>
      </c>
      <c r="K144" s="11">
        <v>41</v>
      </c>
      <c r="L144" s="11">
        <v>1192</v>
      </c>
      <c r="M144" s="11">
        <v>5</v>
      </c>
      <c r="N144" s="11">
        <v>1</v>
      </c>
      <c r="O144" s="11">
        <v>0</v>
      </c>
      <c r="P144" s="11">
        <v>0</v>
      </c>
      <c r="Q144" s="11">
        <v>6</v>
      </c>
    </row>
    <row r="145" spans="1:17" x14ac:dyDescent="0.25">
      <c r="A145" s="3" t="s">
        <v>140</v>
      </c>
      <c r="B145" s="3" t="s">
        <v>146</v>
      </c>
      <c r="C145" s="3" t="s">
        <v>2108</v>
      </c>
      <c r="D145" s="11">
        <v>293</v>
      </c>
      <c r="E145" s="11">
        <v>482</v>
      </c>
      <c r="F145" s="11">
        <v>255</v>
      </c>
      <c r="G145" s="11">
        <v>272</v>
      </c>
      <c r="H145" s="11">
        <v>287</v>
      </c>
      <c r="I145" s="11">
        <v>241</v>
      </c>
      <c r="J145" s="11">
        <v>887</v>
      </c>
      <c r="K145" s="11">
        <v>84</v>
      </c>
      <c r="L145" s="11">
        <v>2801</v>
      </c>
      <c r="M145" s="11">
        <v>2</v>
      </c>
      <c r="N145" s="11">
        <v>0</v>
      </c>
      <c r="O145" s="11">
        <v>1</v>
      </c>
      <c r="P145" s="11">
        <v>0</v>
      </c>
      <c r="Q145" s="11">
        <v>3</v>
      </c>
    </row>
    <row r="146" spans="1:17" x14ac:dyDescent="0.25">
      <c r="A146" s="3" t="s">
        <v>147</v>
      </c>
      <c r="B146" s="3" t="s">
        <v>148</v>
      </c>
      <c r="C146" s="3" t="s">
        <v>1202</v>
      </c>
      <c r="D146" s="11">
        <v>3</v>
      </c>
      <c r="E146" s="11">
        <v>11</v>
      </c>
      <c r="F146" s="11">
        <v>8</v>
      </c>
      <c r="G146" s="11">
        <v>10</v>
      </c>
      <c r="H146" s="11">
        <v>56</v>
      </c>
      <c r="I146" s="11">
        <v>1</v>
      </c>
      <c r="J146" s="11">
        <v>11</v>
      </c>
      <c r="K146" s="11">
        <v>2</v>
      </c>
      <c r="L146" s="11">
        <v>102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</row>
    <row r="147" spans="1:17" x14ac:dyDescent="0.25">
      <c r="A147" s="3" t="s">
        <v>147</v>
      </c>
      <c r="B147" s="3" t="s">
        <v>149</v>
      </c>
      <c r="C147" s="3" t="s">
        <v>1201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</row>
    <row r="148" spans="1:17" x14ac:dyDescent="0.25">
      <c r="A148" s="3" t="s">
        <v>147</v>
      </c>
      <c r="B148" s="3" t="s">
        <v>150</v>
      </c>
      <c r="C148" s="3" t="s">
        <v>1203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32</v>
      </c>
      <c r="K148" s="11">
        <v>0</v>
      </c>
      <c r="L148" s="11">
        <v>32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</row>
    <row r="149" spans="1:17" x14ac:dyDescent="0.25">
      <c r="A149" s="3" t="s">
        <v>147</v>
      </c>
      <c r="B149" s="3" t="s">
        <v>151</v>
      </c>
      <c r="C149" s="3" t="s">
        <v>1204</v>
      </c>
      <c r="D149" s="11">
        <v>13</v>
      </c>
      <c r="E149" s="11">
        <v>29</v>
      </c>
      <c r="F149" s="11">
        <v>10</v>
      </c>
      <c r="G149" s="11">
        <v>15</v>
      </c>
      <c r="H149" s="11">
        <v>5</v>
      </c>
      <c r="I149" s="11">
        <v>1</v>
      </c>
      <c r="J149" s="11">
        <v>93</v>
      </c>
      <c r="K149" s="11">
        <v>6</v>
      </c>
      <c r="L149" s="11">
        <v>172</v>
      </c>
      <c r="M149" s="11">
        <v>1</v>
      </c>
      <c r="N149" s="11">
        <v>0</v>
      </c>
      <c r="O149" s="11">
        <v>0</v>
      </c>
      <c r="P149" s="11">
        <v>0</v>
      </c>
      <c r="Q149" s="11">
        <v>1</v>
      </c>
    </row>
    <row r="150" spans="1:17" x14ac:dyDescent="0.25">
      <c r="A150" s="3" t="s">
        <v>147</v>
      </c>
      <c r="B150" s="3" t="s">
        <v>152</v>
      </c>
      <c r="C150" s="3" t="s">
        <v>1205</v>
      </c>
      <c r="D150" s="11">
        <v>14</v>
      </c>
      <c r="E150" s="11">
        <v>15</v>
      </c>
      <c r="F150" s="11">
        <v>4</v>
      </c>
      <c r="G150" s="11">
        <v>8</v>
      </c>
      <c r="H150" s="11">
        <v>0</v>
      </c>
      <c r="I150" s="11">
        <v>10</v>
      </c>
      <c r="J150" s="11">
        <v>33</v>
      </c>
      <c r="K150" s="11">
        <v>3</v>
      </c>
      <c r="L150" s="11">
        <v>87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</row>
    <row r="151" spans="1:17" x14ac:dyDescent="0.25">
      <c r="A151" s="3" t="s">
        <v>147</v>
      </c>
      <c r="B151" s="3" t="s">
        <v>153</v>
      </c>
      <c r="C151" s="3" t="s">
        <v>1206</v>
      </c>
      <c r="D151" s="11">
        <v>3</v>
      </c>
      <c r="E151" s="11">
        <v>16</v>
      </c>
      <c r="F151" s="11">
        <v>2</v>
      </c>
      <c r="G151" s="11">
        <v>2</v>
      </c>
      <c r="H151" s="11">
        <v>30</v>
      </c>
      <c r="I151" s="11">
        <v>7</v>
      </c>
      <c r="J151" s="11">
        <v>23</v>
      </c>
      <c r="K151" s="11">
        <v>2</v>
      </c>
      <c r="L151" s="11">
        <v>85</v>
      </c>
      <c r="M151" s="11">
        <v>1</v>
      </c>
      <c r="N151" s="11">
        <v>0</v>
      </c>
      <c r="O151" s="11">
        <v>0</v>
      </c>
      <c r="P151" s="11">
        <v>0</v>
      </c>
      <c r="Q151" s="11">
        <v>1</v>
      </c>
    </row>
    <row r="152" spans="1:17" x14ac:dyDescent="0.25">
      <c r="A152" s="3" t="s">
        <v>147</v>
      </c>
      <c r="B152" s="3" t="s">
        <v>154</v>
      </c>
      <c r="C152" s="3" t="s">
        <v>1207</v>
      </c>
      <c r="D152" s="11">
        <v>14</v>
      </c>
      <c r="E152" s="11">
        <v>27</v>
      </c>
      <c r="F152" s="11">
        <v>14</v>
      </c>
      <c r="G152" s="11">
        <v>137</v>
      </c>
      <c r="H152" s="11">
        <v>10</v>
      </c>
      <c r="I152" s="11">
        <v>96</v>
      </c>
      <c r="J152" s="11">
        <v>119</v>
      </c>
      <c r="K152" s="11">
        <v>3</v>
      </c>
      <c r="L152" s="11">
        <v>420</v>
      </c>
      <c r="M152" s="11">
        <v>0</v>
      </c>
      <c r="N152" s="11">
        <v>1</v>
      </c>
      <c r="O152" s="11">
        <v>0</v>
      </c>
      <c r="P152" s="11">
        <v>0</v>
      </c>
      <c r="Q152" s="11">
        <v>1</v>
      </c>
    </row>
    <row r="153" spans="1:17" x14ac:dyDescent="0.25">
      <c r="A153" s="3" t="s">
        <v>147</v>
      </c>
      <c r="B153" s="3" t="s">
        <v>155</v>
      </c>
      <c r="C153" s="3" t="s">
        <v>1208</v>
      </c>
      <c r="D153" s="11">
        <v>17</v>
      </c>
      <c r="E153" s="11">
        <v>36</v>
      </c>
      <c r="F153" s="11">
        <v>5</v>
      </c>
      <c r="G153" s="11">
        <v>45</v>
      </c>
      <c r="H153" s="11">
        <v>28</v>
      </c>
      <c r="I153" s="11">
        <v>54</v>
      </c>
      <c r="J153" s="11">
        <v>72</v>
      </c>
      <c r="K153" s="11">
        <v>4</v>
      </c>
      <c r="L153" s="11">
        <v>261</v>
      </c>
      <c r="M153" s="11">
        <v>1</v>
      </c>
      <c r="N153" s="11">
        <v>0</v>
      </c>
      <c r="O153" s="11">
        <v>0</v>
      </c>
      <c r="P153" s="11">
        <v>0</v>
      </c>
      <c r="Q153" s="11">
        <v>1</v>
      </c>
    </row>
    <row r="154" spans="1:17" x14ac:dyDescent="0.25">
      <c r="A154" s="3" t="s">
        <v>147</v>
      </c>
      <c r="B154" s="3" t="s">
        <v>156</v>
      </c>
      <c r="C154" s="3" t="s">
        <v>1209</v>
      </c>
      <c r="D154" s="11">
        <v>5</v>
      </c>
      <c r="E154" s="11">
        <v>9</v>
      </c>
      <c r="F154" s="11">
        <v>5</v>
      </c>
      <c r="G154" s="11">
        <v>108</v>
      </c>
      <c r="H154" s="11">
        <v>2</v>
      </c>
      <c r="I154" s="11">
        <v>0</v>
      </c>
      <c r="J154" s="11">
        <v>14</v>
      </c>
      <c r="K154" s="11">
        <v>6</v>
      </c>
      <c r="L154" s="11">
        <v>149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</row>
    <row r="155" spans="1:17" x14ac:dyDescent="0.25">
      <c r="A155" s="3" t="s">
        <v>147</v>
      </c>
      <c r="B155" s="3" t="s">
        <v>157</v>
      </c>
      <c r="C155" s="3" t="s">
        <v>1210</v>
      </c>
      <c r="D155" s="11">
        <v>0</v>
      </c>
      <c r="E155" s="11">
        <v>0</v>
      </c>
      <c r="F155" s="11">
        <v>14</v>
      </c>
      <c r="G155" s="11">
        <v>15</v>
      </c>
      <c r="H155" s="11">
        <v>0</v>
      </c>
      <c r="I155" s="11">
        <v>1</v>
      </c>
      <c r="J155" s="11">
        <v>0</v>
      </c>
      <c r="K155" s="11">
        <v>0</v>
      </c>
      <c r="L155" s="11">
        <v>30</v>
      </c>
      <c r="M155" s="11">
        <v>1</v>
      </c>
      <c r="N155" s="11">
        <v>0</v>
      </c>
      <c r="O155" s="11">
        <v>0</v>
      </c>
      <c r="P155" s="11">
        <v>0</v>
      </c>
      <c r="Q155" s="11">
        <v>1</v>
      </c>
    </row>
    <row r="156" spans="1:17" x14ac:dyDescent="0.25">
      <c r="A156" s="3" t="s">
        <v>147</v>
      </c>
      <c r="B156" s="3" t="s">
        <v>158</v>
      </c>
      <c r="C156" s="3" t="s">
        <v>1211</v>
      </c>
      <c r="D156" s="11">
        <v>29</v>
      </c>
      <c r="E156" s="11">
        <v>85</v>
      </c>
      <c r="F156" s="11">
        <v>55</v>
      </c>
      <c r="G156" s="11">
        <v>15</v>
      </c>
      <c r="H156" s="11">
        <v>38</v>
      </c>
      <c r="I156" s="11">
        <v>0</v>
      </c>
      <c r="J156" s="11">
        <v>172</v>
      </c>
      <c r="K156" s="11">
        <v>9</v>
      </c>
      <c r="L156" s="11">
        <v>403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</row>
    <row r="157" spans="1:17" x14ac:dyDescent="0.25">
      <c r="A157" s="3" t="s">
        <v>147</v>
      </c>
      <c r="B157" s="3" t="s">
        <v>159</v>
      </c>
      <c r="C157" s="3" t="s">
        <v>1212</v>
      </c>
      <c r="D157" s="11">
        <v>0</v>
      </c>
      <c r="E157" s="11">
        <v>2</v>
      </c>
      <c r="F157" s="11">
        <v>2</v>
      </c>
      <c r="G157" s="11">
        <v>2</v>
      </c>
      <c r="H157" s="11">
        <v>1</v>
      </c>
      <c r="I157" s="11">
        <v>0</v>
      </c>
      <c r="J157" s="11">
        <v>10</v>
      </c>
      <c r="K157" s="11">
        <v>0</v>
      </c>
      <c r="L157" s="11">
        <v>17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</row>
    <row r="158" spans="1:17" x14ac:dyDescent="0.25">
      <c r="A158" s="3" t="s">
        <v>147</v>
      </c>
      <c r="B158" s="3" t="s">
        <v>160</v>
      </c>
      <c r="C158" s="3" t="s">
        <v>1213</v>
      </c>
      <c r="D158" s="11">
        <v>80</v>
      </c>
      <c r="E158" s="11">
        <v>135</v>
      </c>
      <c r="F158" s="11">
        <v>73</v>
      </c>
      <c r="G158" s="11">
        <v>47</v>
      </c>
      <c r="H158" s="11">
        <v>83</v>
      </c>
      <c r="I158" s="11">
        <v>8</v>
      </c>
      <c r="J158" s="11">
        <v>208</v>
      </c>
      <c r="K158" s="11">
        <v>6</v>
      </c>
      <c r="L158" s="11">
        <v>640</v>
      </c>
      <c r="M158" s="11">
        <v>0</v>
      </c>
      <c r="N158" s="11">
        <v>2</v>
      </c>
      <c r="O158" s="11">
        <v>0</v>
      </c>
      <c r="P158" s="11">
        <v>0</v>
      </c>
      <c r="Q158" s="11">
        <v>2</v>
      </c>
    </row>
    <row r="159" spans="1:17" x14ac:dyDescent="0.25">
      <c r="A159" s="3" t="s">
        <v>147</v>
      </c>
      <c r="B159" s="3" t="s">
        <v>161</v>
      </c>
      <c r="C159" s="3" t="s">
        <v>1214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</row>
    <row r="160" spans="1:17" x14ac:dyDescent="0.25">
      <c r="A160" s="3" t="s">
        <v>147</v>
      </c>
      <c r="B160" s="3" t="s">
        <v>162</v>
      </c>
      <c r="C160" s="3" t="s">
        <v>1215</v>
      </c>
      <c r="D160" s="11">
        <v>64</v>
      </c>
      <c r="E160" s="11">
        <v>164</v>
      </c>
      <c r="F160" s="11">
        <v>61</v>
      </c>
      <c r="G160" s="11">
        <v>17</v>
      </c>
      <c r="H160" s="11">
        <v>270</v>
      </c>
      <c r="I160" s="11">
        <v>0</v>
      </c>
      <c r="J160" s="11">
        <v>112</v>
      </c>
      <c r="K160" s="11">
        <v>5</v>
      </c>
      <c r="L160" s="11">
        <v>693</v>
      </c>
      <c r="M160" s="11">
        <v>0</v>
      </c>
      <c r="N160" s="11">
        <v>0</v>
      </c>
      <c r="O160" s="11">
        <v>2</v>
      </c>
      <c r="P160" s="11">
        <v>0</v>
      </c>
      <c r="Q160" s="11">
        <v>2</v>
      </c>
    </row>
    <row r="161" spans="1:17" x14ac:dyDescent="0.25">
      <c r="A161" s="3" t="s">
        <v>147</v>
      </c>
      <c r="B161" s="3" t="s">
        <v>163</v>
      </c>
      <c r="C161" s="3" t="s">
        <v>1216</v>
      </c>
      <c r="D161" s="11">
        <v>12</v>
      </c>
      <c r="E161" s="11">
        <v>13</v>
      </c>
      <c r="F161" s="11">
        <v>0</v>
      </c>
      <c r="G161" s="11">
        <v>0</v>
      </c>
      <c r="H161" s="11">
        <v>12</v>
      </c>
      <c r="I161" s="11">
        <v>15</v>
      </c>
      <c r="J161" s="11">
        <v>37</v>
      </c>
      <c r="K161" s="11">
        <v>1</v>
      </c>
      <c r="L161" s="11">
        <v>90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</row>
    <row r="162" spans="1:17" x14ac:dyDescent="0.25">
      <c r="A162" s="3" t="s">
        <v>147</v>
      </c>
      <c r="B162" s="3" t="s">
        <v>100</v>
      </c>
      <c r="C162" s="3" t="s">
        <v>1217</v>
      </c>
      <c r="D162" s="11">
        <v>22</v>
      </c>
      <c r="E162" s="11">
        <v>55</v>
      </c>
      <c r="F162" s="11">
        <v>71</v>
      </c>
      <c r="G162" s="11">
        <v>40</v>
      </c>
      <c r="H162" s="11">
        <v>108</v>
      </c>
      <c r="I162" s="11">
        <v>50</v>
      </c>
      <c r="J162" s="11">
        <v>160</v>
      </c>
      <c r="K162" s="11">
        <v>9</v>
      </c>
      <c r="L162" s="11">
        <v>515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</row>
    <row r="163" spans="1:17" x14ac:dyDescent="0.25">
      <c r="A163" s="3" t="s">
        <v>147</v>
      </c>
      <c r="B163" s="3" t="s">
        <v>164</v>
      </c>
      <c r="C163" s="3" t="s">
        <v>1218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</row>
    <row r="164" spans="1:17" x14ac:dyDescent="0.25">
      <c r="A164" s="3" t="s">
        <v>147</v>
      </c>
      <c r="B164" s="3" t="s">
        <v>165</v>
      </c>
      <c r="C164" s="3" t="s">
        <v>1219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</row>
    <row r="165" spans="1:17" x14ac:dyDescent="0.25">
      <c r="A165" s="3" t="s">
        <v>147</v>
      </c>
      <c r="B165" s="3" t="s">
        <v>166</v>
      </c>
      <c r="C165" s="3" t="s">
        <v>1220</v>
      </c>
      <c r="D165" s="11">
        <v>5</v>
      </c>
      <c r="E165" s="11">
        <v>27</v>
      </c>
      <c r="F165" s="11">
        <v>0</v>
      </c>
      <c r="G165" s="11">
        <v>0</v>
      </c>
      <c r="H165" s="11">
        <v>0</v>
      </c>
      <c r="I165" s="11">
        <v>0</v>
      </c>
      <c r="J165" s="11">
        <v>42</v>
      </c>
      <c r="K165" s="11">
        <v>3</v>
      </c>
      <c r="L165" s="11">
        <v>77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</row>
    <row r="166" spans="1:17" x14ac:dyDescent="0.25">
      <c r="A166" s="3" t="s">
        <v>147</v>
      </c>
      <c r="B166" s="3" t="s">
        <v>167</v>
      </c>
      <c r="C166" s="3" t="s">
        <v>1221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</row>
    <row r="167" spans="1:17" x14ac:dyDescent="0.25">
      <c r="A167" s="3" t="s">
        <v>147</v>
      </c>
      <c r="B167" s="3" t="s">
        <v>168</v>
      </c>
      <c r="C167" s="3" t="s">
        <v>1222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</row>
    <row r="168" spans="1:17" x14ac:dyDescent="0.25">
      <c r="A168" s="3" t="s">
        <v>147</v>
      </c>
      <c r="B168" s="3" t="s">
        <v>169</v>
      </c>
      <c r="C168" s="3" t="s">
        <v>1223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</row>
    <row r="169" spans="1:17" x14ac:dyDescent="0.25">
      <c r="A169" s="3" t="s">
        <v>2189</v>
      </c>
      <c r="B169" s="3" t="s">
        <v>2189</v>
      </c>
      <c r="C169" s="2">
        <v>11001</v>
      </c>
      <c r="D169" s="11">
        <v>0</v>
      </c>
      <c r="E169" s="11">
        <v>1</v>
      </c>
      <c r="F169" s="11">
        <v>2</v>
      </c>
      <c r="G169" s="11">
        <v>4</v>
      </c>
      <c r="H169" s="11">
        <v>0</v>
      </c>
      <c r="I169" s="11">
        <v>0</v>
      </c>
      <c r="J169" s="11">
        <v>2</v>
      </c>
      <c r="K169" s="11">
        <v>2</v>
      </c>
      <c r="L169" s="11">
        <v>11</v>
      </c>
      <c r="M169" s="11">
        <v>1</v>
      </c>
      <c r="N169" s="11">
        <v>0</v>
      </c>
      <c r="O169" s="11">
        <v>0</v>
      </c>
      <c r="P169" s="11">
        <v>0</v>
      </c>
      <c r="Q169" s="11">
        <v>1</v>
      </c>
    </row>
    <row r="170" spans="1:17" x14ac:dyDescent="0.25">
      <c r="A170" s="3" t="s">
        <v>171</v>
      </c>
      <c r="B170" s="3" t="s">
        <v>172</v>
      </c>
      <c r="C170" s="3" t="s">
        <v>1225</v>
      </c>
      <c r="D170" s="11">
        <v>294</v>
      </c>
      <c r="E170" s="11">
        <v>697</v>
      </c>
      <c r="F170" s="11">
        <v>424</v>
      </c>
      <c r="G170" s="11">
        <v>632</v>
      </c>
      <c r="H170" s="11">
        <v>561</v>
      </c>
      <c r="I170" s="11">
        <v>415</v>
      </c>
      <c r="J170" s="11">
        <v>1380</v>
      </c>
      <c r="K170" s="11">
        <v>149</v>
      </c>
      <c r="L170" s="11">
        <v>4552</v>
      </c>
      <c r="M170" s="11">
        <v>2</v>
      </c>
      <c r="N170" s="11">
        <v>1</v>
      </c>
      <c r="O170" s="11">
        <v>6</v>
      </c>
      <c r="P170" s="11">
        <v>1</v>
      </c>
      <c r="Q170" s="11">
        <v>10</v>
      </c>
    </row>
    <row r="171" spans="1:17" x14ac:dyDescent="0.25">
      <c r="A171" s="3" t="s">
        <v>171</v>
      </c>
      <c r="B171" s="3" t="s">
        <v>173</v>
      </c>
      <c r="C171" s="3" t="s">
        <v>1226</v>
      </c>
      <c r="D171" s="11">
        <v>40</v>
      </c>
      <c r="E171" s="11">
        <v>65</v>
      </c>
      <c r="F171" s="11">
        <v>22</v>
      </c>
      <c r="G171" s="11">
        <v>116</v>
      </c>
      <c r="H171" s="11">
        <v>9</v>
      </c>
      <c r="I171" s="11">
        <v>0</v>
      </c>
      <c r="J171" s="11">
        <v>119</v>
      </c>
      <c r="K171" s="11">
        <v>3</v>
      </c>
      <c r="L171" s="11">
        <v>374</v>
      </c>
      <c r="M171" s="11">
        <v>0</v>
      </c>
      <c r="N171" s="11">
        <v>0</v>
      </c>
      <c r="O171" s="11">
        <v>1</v>
      </c>
      <c r="P171" s="11">
        <v>0</v>
      </c>
      <c r="Q171" s="11">
        <v>1</v>
      </c>
    </row>
    <row r="172" spans="1:17" x14ac:dyDescent="0.25">
      <c r="A172" s="3" t="s">
        <v>171</v>
      </c>
      <c r="B172" s="3" t="s">
        <v>174</v>
      </c>
      <c r="C172" s="3" t="s">
        <v>1227</v>
      </c>
      <c r="D172" s="11">
        <v>54</v>
      </c>
      <c r="E172" s="11">
        <v>62</v>
      </c>
      <c r="F172" s="11">
        <v>78</v>
      </c>
      <c r="G172" s="11">
        <v>284</v>
      </c>
      <c r="H172" s="11">
        <v>155</v>
      </c>
      <c r="I172" s="11">
        <v>26</v>
      </c>
      <c r="J172" s="11">
        <v>154</v>
      </c>
      <c r="K172" s="11">
        <v>11</v>
      </c>
      <c r="L172" s="11">
        <v>824</v>
      </c>
      <c r="M172" s="11">
        <v>0</v>
      </c>
      <c r="N172" s="11">
        <v>1</v>
      </c>
      <c r="O172" s="11">
        <v>0</v>
      </c>
      <c r="P172" s="11">
        <v>0</v>
      </c>
      <c r="Q172" s="11">
        <v>1</v>
      </c>
    </row>
    <row r="173" spans="1:17" x14ac:dyDescent="0.25">
      <c r="A173" s="3" t="s">
        <v>171</v>
      </c>
      <c r="B173" s="3" t="s">
        <v>175</v>
      </c>
      <c r="C173" s="3" t="s">
        <v>1228</v>
      </c>
      <c r="D173" s="11">
        <v>164</v>
      </c>
      <c r="E173" s="11">
        <v>265</v>
      </c>
      <c r="F173" s="11">
        <v>531</v>
      </c>
      <c r="G173" s="11">
        <v>189</v>
      </c>
      <c r="H173" s="11">
        <v>377</v>
      </c>
      <c r="I173" s="11">
        <v>54</v>
      </c>
      <c r="J173" s="11">
        <v>734</v>
      </c>
      <c r="K173" s="11">
        <v>48</v>
      </c>
      <c r="L173" s="11">
        <v>2362</v>
      </c>
      <c r="M173" s="11">
        <v>0</v>
      </c>
      <c r="N173" s="11">
        <v>1</v>
      </c>
      <c r="O173" s="11">
        <v>2</v>
      </c>
      <c r="P173" s="11">
        <v>1</v>
      </c>
      <c r="Q173" s="11">
        <v>4</v>
      </c>
    </row>
    <row r="174" spans="1:17" x14ac:dyDescent="0.25">
      <c r="A174" s="3" t="s">
        <v>171</v>
      </c>
      <c r="B174" s="3" t="s">
        <v>176</v>
      </c>
      <c r="C174" s="3" t="s">
        <v>1229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</row>
    <row r="175" spans="1:17" x14ac:dyDescent="0.25">
      <c r="A175" s="3" t="s">
        <v>171</v>
      </c>
      <c r="B175" s="3" t="s">
        <v>177</v>
      </c>
      <c r="C175" s="3" t="s">
        <v>1230</v>
      </c>
      <c r="D175" s="11">
        <v>48</v>
      </c>
      <c r="E175" s="11">
        <v>63</v>
      </c>
      <c r="F175" s="11">
        <v>63</v>
      </c>
      <c r="G175" s="11">
        <v>42</v>
      </c>
      <c r="H175" s="11">
        <v>45</v>
      </c>
      <c r="I175" s="11">
        <v>10</v>
      </c>
      <c r="J175" s="11">
        <v>115</v>
      </c>
      <c r="K175" s="11">
        <v>7</v>
      </c>
      <c r="L175" s="11">
        <v>393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</row>
    <row r="176" spans="1:17" x14ac:dyDescent="0.25">
      <c r="A176" s="3" t="s">
        <v>171</v>
      </c>
      <c r="B176" s="3" t="s">
        <v>178</v>
      </c>
      <c r="C176" s="3" t="s">
        <v>1231</v>
      </c>
      <c r="D176" s="11">
        <v>26</v>
      </c>
      <c r="E176" s="11">
        <v>52</v>
      </c>
      <c r="F176" s="11">
        <v>11</v>
      </c>
      <c r="G176" s="11">
        <v>10</v>
      </c>
      <c r="H176" s="11">
        <v>0</v>
      </c>
      <c r="I176" s="11">
        <v>0</v>
      </c>
      <c r="J176" s="11">
        <v>79</v>
      </c>
      <c r="K176" s="11">
        <v>5</v>
      </c>
      <c r="L176" s="11">
        <v>183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</row>
    <row r="177" spans="1:17" x14ac:dyDescent="0.25">
      <c r="A177" s="3" t="s">
        <v>171</v>
      </c>
      <c r="B177" s="3" t="s">
        <v>179</v>
      </c>
      <c r="C177" s="3" t="s">
        <v>1232</v>
      </c>
      <c r="D177" s="11">
        <v>224</v>
      </c>
      <c r="E177" s="11">
        <v>405</v>
      </c>
      <c r="F177" s="11">
        <v>322</v>
      </c>
      <c r="G177" s="11">
        <v>244</v>
      </c>
      <c r="H177" s="11">
        <v>402</v>
      </c>
      <c r="I177" s="11">
        <v>181</v>
      </c>
      <c r="J177" s="11">
        <v>902</v>
      </c>
      <c r="K177" s="11">
        <v>131</v>
      </c>
      <c r="L177" s="11">
        <v>2811</v>
      </c>
      <c r="M177" s="11">
        <v>22</v>
      </c>
      <c r="N177" s="11">
        <v>8</v>
      </c>
      <c r="O177" s="11">
        <v>3</v>
      </c>
      <c r="P177" s="11">
        <v>0</v>
      </c>
      <c r="Q177" s="11">
        <v>33</v>
      </c>
    </row>
    <row r="178" spans="1:17" x14ac:dyDescent="0.25">
      <c r="A178" s="3" t="s">
        <v>171</v>
      </c>
      <c r="B178" s="3" t="s">
        <v>180</v>
      </c>
      <c r="C178" s="3" t="s">
        <v>1224</v>
      </c>
      <c r="D178" s="11">
        <v>10</v>
      </c>
      <c r="E178" s="11">
        <v>47</v>
      </c>
      <c r="F178" s="11">
        <v>47</v>
      </c>
      <c r="G178" s="11">
        <v>10</v>
      </c>
      <c r="H178" s="11">
        <v>43</v>
      </c>
      <c r="I178" s="11">
        <v>0</v>
      </c>
      <c r="J178" s="11">
        <v>47</v>
      </c>
      <c r="K178" s="11">
        <v>4</v>
      </c>
      <c r="L178" s="11">
        <v>208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</row>
    <row r="179" spans="1:17" x14ac:dyDescent="0.25">
      <c r="A179" s="3" t="s">
        <v>171</v>
      </c>
      <c r="B179" s="3" t="s">
        <v>181</v>
      </c>
      <c r="C179" s="3" t="s">
        <v>1233</v>
      </c>
      <c r="D179" s="11">
        <v>83</v>
      </c>
      <c r="E179" s="11">
        <v>151</v>
      </c>
      <c r="F179" s="11">
        <v>216</v>
      </c>
      <c r="G179" s="11">
        <v>65</v>
      </c>
      <c r="H179" s="11">
        <v>23</v>
      </c>
      <c r="I179" s="11">
        <v>22</v>
      </c>
      <c r="J179" s="11">
        <v>382</v>
      </c>
      <c r="K179" s="11">
        <v>10</v>
      </c>
      <c r="L179" s="11">
        <v>952</v>
      </c>
      <c r="M179" s="11">
        <v>0</v>
      </c>
      <c r="N179" s="11">
        <v>1</v>
      </c>
      <c r="O179" s="11">
        <v>2</v>
      </c>
      <c r="P179" s="11">
        <v>0</v>
      </c>
      <c r="Q179" s="11">
        <v>3</v>
      </c>
    </row>
    <row r="180" spans="1:17" x14ac:dyDescent="0.25">
      <c r="A180" s="3" t="s">
        <v>171</v>
      </c>
      <c r="B180" s="3" t="s">
        <v>182</v>
      </c>
      <c r="C180" s="3" t="s">
        <v>1235</v>
      </c>
      <c r="D180" s="11">
        <v>15</v>
      </c>
      <c r="E180" s="11">
        <v>19</v>
      </c>
      <c r="F180" s="11">
        <v>14</v>
      </c>
      <c r="G180" s="11">
        <v>18</v>
      </c>
      <c r="H180" s="11">
        <v>15</v>
      </c>
      <c r="I180" s="11">
        <v>21</v>
      </c>
      <c r="J180" s="11">
        <v>37</v>
      </c>
      <c r="K180" s="11">
        <v>3</v>
      </c>
      <c r="L180" s="11">
        <v>142</v>
      </c>
      <c r="M180" s="11">
        <v>0</v>
      </c>
      <c r="N180" s="11">
        <v>0</v>
      </c>
      <c r="O180" s="11">
        <v>1</v>
      </c>
      <c r="P180" s="11">
        <v>0</v>
      </c>
      <c r="Q180" s="11">
        <v>1</v>
      </c>
    </row>
    <row r="181" spans="1:17" x14ac:dyDescent="0.25">
      <c r="A181" s="3" t="s">
        <v>171</v>
      </c>
      <c r="B181" s="3" t="s">
        <v>183</v>
      </c>
      <c r="C181" s="3" t="s">
        <v>1234</v>
      </c>
      <c r="D181" s="11">
        <v>399</v>
      </c>
      <c r="E181" s="11">
        <v>469</v>
      </c>
      <c r="F181" s="11">
        <v>243</v>
      </c>
      <c r="G181" s="11">
        <v>70</v>
      </c>
      <c r="H181" s="11">
        <v>267</v>
      </c>
      <c r="I181" s="11">
        <v>68</v>
      </c>
      <c r="J181" s="11">
        <v>901</v>
      </c>
      <c r="K181" s="11">
        <v>23</v>
      </c>
      <c r="L181" s="11">
        <v>2440</v>
      </c>
      <c r="M181" s="11">
        <v>0</v>
      </c>
      <c r="N181" s="11">
        <v>1</v>
      </c>
      <c r="O181" s="11">
        <v>0</v>
      </c>
      <c r="P181" s="11">
        <v>0</v>
      </c>
      <c r="Q181" s="11">
        <v>1</v>
      </c>
    </row>
    <row r="182" spans="1:17" x14ac:dyDescent="0.25">
      <c r="A182" s="3" t="s">
        <v>171</v>
      </c>
      <c r="B182" s="3" t="s">
        <v>184</v>
      </c>
      <c r="C182" s="3" t="s">
        <v>1236</v>
      </c>
      <c r="D182" s="11">
        <v>35</v>
      </c>
      <c r="E182" s="11">
        <v>51</v>
      </c>
      <c r="F182" s="11">
        <v>36</v>
      </c>
      <c r="G182" s="11">
        <v>40</v>
      </c>
      <c r="H182" s="11">
        <v>76</v>
      </c>
      <c r="I182" s="11">
        <v>27</v>
      </c>
      <c r="J182" s="11">
        <v>204</v>
      </c>
      <c r="K182" s="11">
        <v>6</v>
      </c>
      <c r="L182" s="11">
        <v>475</v>
      </c>
      <c r="M182" s="11">
        <v>6</v>
      </c>
      <c r="N182" s="11">
        <v>1</v>
      </c>
      <c r="O182" s="11">
        <v>0</v>
      </c>
      <c r="P182" s="11">
        <v>0</v>
      </c>
      <c r="Q182" s="11">
        <v>7</v>
      </c>
    </row>
    <row r="183" spans="1:17" x14ac:dyDescent="0.25">
      <c r="A183" s="3" t="s">
        <v>171</v>
      </c>
      <c r="B183" s="3" t="s">
        <v>185</v>
      </c>
      <c r="C183" s="3" t="s">
        <v>1237</v>
      </c>
      <c r="D183" s="11">
        <v>2</v>
      </c>
      <c r="E183" s="11">
        <v>2</v>
      </c>
      <c r="F183" s="11">
        <v>0</v>
      </c>
      <c r="G183" s="11">
        <v>22</v>
      </c>
      <c r="H183" s="11">
        <v>35</v>
      </c>
      <c r="I183" s="11">
        <v>0</v>
      </c>
      <c r="J183" s="11">
        <v>8</v>
      </c>
      <c r="K183" s="11">
        <v>0</v>
      </c>
      <c r="L183" s="11">
        <v>69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</row>
    <row r="184" spans="1:17" x14ac:dyDescent="0.25">
      <c r="A184" s="3" t="s">
        <v>171</v>
      </c>
      <c r="B184" s="3" t="s">
        <v>186</v>
      </c>
      <c r="C184" s="3" t="s">
        <v>1238</v>
      </c>
      <c r="D184" s="11">
        <v>44</v>
      </c>
      <c r="E184" s="11">
        <v>105</v>
      </c>
      <c r="F184" s="11">
        <v>44</v>
      </c>
      <c r="G184" s="11">
        <v>48</v>
      </c>
      <c r="H184" s="11">
        <v>96</v>
      </c>
      <c r="I184" s="11">
        <v>32</v>
      </c>
      <c r="J184" s="11">
        <v>445</v>
      </c>
      <c r="K184" s="11">
        <v>12</v>
      </c>
      <c r="L184" s="11">
        <v>826</v>
      </c>
      <c r="M184" s="11">
        <v>0</v>
      </c>
      <c r="N184" s="11">
        <v>0</v>
      </c>
      <c r="O184" s="11">
        <v>0</v>
      </c>
      <c r="P184" s="11">
        <v>1</v>
      </c>
      <c r="Q184" s="11">
        <v>1</v>
      </c>
    </row>
    <row r="185" spans="1:17" x14ac:dyDescent="0.25">
      <c r="A185" s="3" t="s">
        <v>171</v>
      </c>
      <c r="B185" s="3" t="s">
        <v>187</v>
      </c>
      <c r="C185" s="3" t="s">
        <v>1239</v>
      </c>
      <c r="D185" s="11">
        <v>164</v>
      </c>
      <c r="E185" s="11">
        <v>320</v>
      </c>
      <c r="F185" s="11">
        <v>61</v>
      </c>
      <c r="G185" s="11">
        <v>44</v>
      </c>
      <c r="H185" s="11">
        <v>60</v>
      </c>
      <c r="I185" s="11">
        <v>58</v>
      </c>
      <c r="J185" s="11">
        <v>490</v>
      </c>
      <c r="K185" s="11">
        <v>25</v>
      </c>
      <c r="L185" s="11">
        <v>1222</v>
      </c>
      <c r="M185" s="11">
        <v>0</v>
      </c>
      <c r="N185" s="11">
        <v>0</v>
      </c>
      <c r="O185" s="11">
        <v>1</v>
      </c>
      <c r="P185" s="11">
        <v>0</v>
      </c>
      <c r="Q185" s="11">
        <v>1</v>
      </c>
    </row>
    <row r="186" spans="1:17" x14ac:dyDescent="0.25">
      <c r="A186" s="3" t="s">
        <v>171</v>
      </c>
      <c r="B186" s="3" t="s">
        <v>188</v>
      </c>
      <c r="C186" s="3" t="s">
        <v>1240</v>
      </c>
      <c r="D186" s="11">
        <v>449</v>
      </c>
      <c r="E186" s="11">
        <v>741</v>
      </c>
      <c r="F186" s="11">
        <v>460</v>
      </c>
      <c r="G186" s="11">
        <v>358</v>
      </c>
      <c r="H186" s="11">
        <v>453</v>
      </c>
      <c r="I186" s="11">
        <v>150</v>
      </c>
      <c r="J186" s="11">
        <v>1648</v>
      </c>
      <c r="K186" s="11">
        <v>92</v>
      </c>
      <c r="L186" s="11">
        <v>4351</v>
      </c>
      <c r="M186" s="11">
        <v>2</v>
      </c>
      <c r="N186" s="11">
        <v>1</v>
      </c>
      <c r="O186" s="11">
        <v>5</v>
      </c>
      <c r="P186" s="11">
        <v>0</v>
      </c>
      <c r="Q186" s="11">
        <v>8</v>
      </c>
    </row>
    <row r="187" spans="1:17" x14ac:dyDescent="0.25">
      <c r="A187" s="3" t="s">
        <v>171</v>
      </c>
      <c r="B187" s="3" t="s">
        <v>189</v>
      </c>
      <c r="C187" s="3" t="s">
        <v>1241</v>
      </c>
      <c r="D187" s="11">
        <v>6</v>
      </c>
      <c r="E187" s="11">
        <v>37</v>
      </c>
      <c r="F187" s="11">
        <v>16</v>
      </c>
      <c r="G187" s="11">
        <v>0</v>
      </c>
      <c r="H187" s="11">
        <v>14</v>
      </c>
      <c r="I187" s="11">
        <v>0</v>
      </c>
      <c r="J187" s="11">
        <v>74</v>
      </c>
      <c r="K187" s="11">
        <v>4</v>
      </c>
      <c r="L187" s="11">
        <v>151</v>
      </c>
      <c r="M187" s="11">
        <v>0</v>
      </c>
      <c r="N187" s="11">
        <v>0</v>
      </c>
      <c r="O187" s="11">
        <v>1</v>
      </c>
      <c r="P187" s="11">
        <v>0</v>
      </c>
      <c r="Q187" s="11">
        <v>1</v>
      </c>
    </row>
    <row r="188" spans="1:17" x14ac:dyDescent="0.25">
      <c r="A188" s="3" t="s">
        <v>171</v>
      </c>
      <c r="B188" s="3" t="s">
        <v>190</v>
      </c>
      <c r="C188" s="3" t="s">
        <v>1242</v>
      </c>
      <c r="D188" s="11">
        <v>543</v>
      </c>
      <c r="E188" s="11">
        <v>1121</v>
      </c>
      <c r="F188" s="11">
        <v>652</v>
      </c>
      <c r="G188" s="11">
        <v>732</v>
      </c>
      <c r="H188" s="11">
        <v>701</v>
      </c>
      <c r="I188" s="11">
        <v>276</v>
      </c>
      <c r="J188" s="11">
        <v>2544</v>
      </c>
      <c r="K188" s="11">
        <v>162</v>
      </c>
      <c r="L188" s="11">
        <v>6731</v>
      </c>
      <c r="M188" s="11">
        <v>2</v>
      </c>
      <c r="N188" s="11">
        <v>2</v>
      </c>
      <c r="O188" s="11">
        <v>1</v>
      </c>
      <c r="P188" s="11">
        <v>3</v>
      </c>
      <c r="Q188" s="11">
        <v>8</v>
      </c>
    </row>
    <row r="189" spans="1:17" x14ac:dyDescent="0.25">
      <c r="A189" s="3" t="s">
        <v>171</v>
      </c>
      <c r="B189" s="3" t="s">
        <v>191</v>
      </c>
      <c r="C189" s="3" t="s">
        <v>1243</v>
      </c>
      <c r="D189" s="11">
        <v>65</v>
      </c>
      <c r="E189" s="11">
        <v>137</v>
      </c>
      <c r="F189" s="11">
        <v>68</v>
      </c>
      <c r="G189" s="11">
        <v>97</v>
      </c>
      <c r="H189" s="11">
        <v>159</v>
      </c>
      <c r="I189" s="11">
        <v>117</v>
      </c>
      <c r="J189" s="11">
        <v>422</v>
      </c>
      <c r="K189" s="11">
        <v>37</v>
      </c>
      <c r="L189" s="11">
        <v>1102</v>
      </c>
      <c r="M189" s="11">
        <v>3</v>
      </c>
      <c r="N189" s="11">
        <v>1</v>
      </c>
      <c r="O189" s="11">
        <v>1</v>
      </c>
      <c r="P189" s="11">
        <v>0</v>
      </c>
      <c r="Q189" s="11">
        <v>5</v>
      </c>
    </row>
    <row r="190" spans="1:17" x14ac:dyDescent="0.25">
      <c r="A190" s="3" t="s">
        <v>171</v>
      </c>
      <c r="B190" s="3" t="s">
        <v>192</v>
      </c>
      <c r="C190" s="3" t="s">
        <v>1245</v>
      </c>
      <c r="D190" s="11">
        <v>895</v>
      </c>
      <c r="E190" s="11">
        <v>1463</v>
      </c>
      <c r="F190" s="11">
        <v>953</v>
      </c>
      <c r="G190" s="11">
        <v>590</v>
      </c>
      <c r="H190" s="11">
        <v>1085</v>
      </c>
      <c r="I190" s="11">
        <v>129</v>
      </c>
      <c r="J190" s="11">
        <v>3155</v>
      </c>
      <c r="K190" s="11">
        <v>130</v>
      </c>
      <c r="L190" s="11">
        <v>8400</v>
      </c>
      <c r="M190" s="11">
        <v>0</v>
      </c>
      <c r="N190" s="11">
        <v>1</v>
      </c>
      <c r="O190" s="11">
        <v>5</v>
      </c>
      <c r="P190" s="11">
        <v>2</v>
      </c>
      <c r="Q190" s="11">
        <v>8</v>
      </c>
    </row>
    <row r="191" spans="1:17" x14ac:dyDescent="0.25">
      <c r="A191" s="3" t="s">
        <v>171</v>
      </c>
      <c r="B191" s="3" t="s">
        <v>193</v>
      </c>
      <c r="C191" s="3" t="s">
        <v>1244</v>
      </c>
      <c r="D191" s="11">
        <v>30</v>
      </c>
      <c r="E191" s="11">
        <v>76</v>
      </c>
      <c r="F191" s="11">
        <v>15</v>
      </c>
      <c r="G191" s="11">
        <v>5</v>
      </c>
      <c r="H191" s="11">
        <v>22</v>
      </c>
      <c r="I191" s="11">
        <v>5</v>
      </c>
      <c r="J191" s="11">
        <v>119</v>
      </c>
      <c r="K191" s="11">
        <v>5</v>
      </c>
      <c r="L191" s="11">
        <v>277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</row>
    <row r="192" spans="1:17" x14ac:dyDescent="0.25">
      <c r="A192" s="3" t="s">
        <v>171</v>
      </c>
      <c r="B192" s="3" t="s">
        <v>194</v>
      </c>
      <c r="C192" s="3" t="s">
        <v>1246</v>
      </c>
      <c r="D192" s="11">
        <v>182</v>
      </c>
      <c r="E192" s="11">
        <v>491</v>
      </c>
      <c r="F192" s="11">
        <v>324</v>
      </c>
      <c r="G192" s="11">
        <v>171</v>
      </c>
      <c r="H192" s="11">
        <v>406</v>
      </c>
      <c r="I192" s="11">
        <v>138</v>
      </c>
      <c r="J192" s="11">
        <v>856</v>
      </c>
      <c r="K192" s="11">
        <v>68</v>
      </c>
      <c r="L192" s="11">
        <v>2636</v>
      </c>
      <c r="M192" s="11">
        <v>6</v>
      </c>
      <c r="N192" s="11">
        <v>1</v>
      </c>
      <c r="O192" s="11">
        <v>1</v>
      </c>
      <c r="P192" s="11">
        <v>0</v>
      </c>
      <c r="Q192" s="11">
        <v>8</v>
      </c>
    </row>
    <row r="193" spans="1:17" x14ac:dyDescent="0.25">
      <c r="A193" s="3" t="s">
        <v>171</v>
      </c>
      <c r="B193" s="3" t="s">
        <v>195</v>
      </c>
      <c r="C193" s="3" t="s">
        <v>1247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4</v>
      </c>
      <c r="L193" s="11">
        <v>4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</row>
    <row r="194" spans="1:17" x14ac:dyDescent="0.25">
      <c r="A194" s="3" t="s">
        <v>171</v>
      </c>
      <c r="B194" s="3" t="s">
        <v>196</v>
      </c>
      <c r="C194" s="3" t="s">
        <v>1248</v>
      </c>
      <c r="D194" s="11">
        <v>238</v>
      </c>
      <c r="E194" s="11">
        <v>550</v>
      </c>
      <c r="F194" s="11">
        <v>429</v>
      </c>
      <c r="G194" s="11">
        <v>766</v>
      </c>
      <c r="H194" s="11">
        <v>336</v>
      </c>
      <c r="I194" s="11">
        <v>605</v>
      </c>
      <c r="J194" s="11">
        <v>1086</v>
      </c>
      <c r="K194" s="11">
        <v>163</v>
      </c>
      <c r="L194" s="11">
        <v>4173</v>
      </c>
      <c r="M194" s="11">
        <v>2</v>
      </c>
      <c r="N194" s="11">
        <v>0</v>
      </c>
      <c r="O194" s="11">
        <v>2</v>
      </c>
      <c r="P194" s="11">
        <v>1</v>
      </c>
      <c r="Q194" s="11">
        <v>5</v>
      </c>
    </row>
    <row r="195" spans="1:17" x14ac:dyDescent="0.25">
      <c r="A195" s="3" t="s">
        <v>171</v>
      </c>
      <c r="B195" s="3" t="s">
        <v>197</v>
      </c>
      <c r="C195" s="3" t="s">
        <v>1249</v>
      </c>
      <c r="D195" s="11">
        <v>267</v>
      </c>
      <c r="E195" s="11">
        <v>540</v>
      </c>
      <c r="F195" s="11">
        <v>297</v>
      </c>
      <c r="G195" s="11">
        <v>600</v>
      </c>
      <c r="H195" s="11">
        <v>345</v>
      </c>
      <c r="I195" s="11">
        <v>290</v>
      </c>
      <c r="J195" s="11">
        <v>1405</v>
      </c>
      <c r="K195" s="11">
        <v>305</v>
      </c>
      <c r="L195" s="11">
        <v>4049</v>
      </c>
      <c r="M195" s="11">
        <v>2</v>
      </c>
      <c r="N195" s="11">
        <v>3</v>
      </c>
      <c r="O195" s="11">
        <v>3</v>
      </c>
      <c r="P195" s="11">
        <v>2</v>
      </c>
      <c r="Q195" s="11">
        <v>10</v>
      </c>
    </row>
    <row r="196" spans="1:17" x14ac:dyDescent="0.25">
      <c r="A196" s="3" t="s">
        <v>171</v>
      </c>
      <c r="B196" s="3" t="s">
        <v>198</v>
      </c>
      <c r="C196" s="3" t="s">
        <v>1250</v>
      </c>
      <c r="D196" s="11">
        <v>148</v>
      </c>
      <c r="E196" s="11">
        <v>168</v>
      </c>
      <c r="F196" s="11">
        <v>183</v>
      </c>
      <c r="G196" s="11">
        <v>102</v>
      </c>
      <c r="H196" s="11">
        <v>382</v>
      </c>
      <c r="I196" s="11">
        <v>52</v>
      </c>
      <c r="J196" s="11">
        <v>915</v>
      </c>
      <c r="K196" s="11">
        <v>182</v>
      </c>
      <c r="L196" s="11">
        <v>2132</v>
      </c>
      <c r="M196" s="11">
        <v>1</v>
      </c>
      <c r="N196" s="11">
        <v>1</v>
      </c>
      <c r="O196" s="11">
        <v>2</v>
      </c>
      <c r="P196" s="11">
        <v>1</v>
      </c>
      <c r="Q196" s="11">
        <v>5</v>
      </c>
    </row>
    <row r="197" spans="1:17" x14ac:dyDescent="0.25">
      <c r="A197" s="3" t="s">
        <v>171</v>
      </c>
      <c r="B197" s="3" t="s">
        <v>199</v>
      </c>
      <c r="C197" s="3" t="s">
        <v>1251</v>
      </c>
      <c r="D197" s="11">
        <v>18</v>
      </c>
      <c r="E197" s="11">
        <v>17</v>
      </c>
      <c r="F197" s="11">
        <v>0</v>
      </c>
      <c r="G197" s="11">
        <v>1</v>
      </c>
      <c r="H197" s="11">
        <v>0</v>
      </c>
      <c r="I197" s="11">
        <v>0</v>
      </c>
      <c r="J197" s="11">
        <v>47</v>
      </c>
      <c r="K197" s="11">
        <v>1</v>
      </c>
      <c r="L197" s="11">
        <v>84</v>
      </c>
      <c r="M197" s="11">
        <v>0</v>
      </c>
      <c r="N197" s="11">
        <v>1</v>
      </c>
      <c r="O197" s="11">
        <v>0</v>
      </c>
      <c r="P197" s="11">
        <v>0</v>
      </c>
      <c r="Q197" s="11">
        <v>1</v>
      </c>
    </row>
    <row r="198" spans="1:17" x14ac:dyDescent="0.25">
      <c r="A198" s="3" t="s">
        <v>171</v>
      </c>
      <c r="B198" s="3" t="s">
        <v>200</v>
      </c>
      <c r="C198" s="3" t="s">
        <v>1252</v>
      </c>
      <c r="D198" s="11">
        <v>0</v>
      </c>
      <c r="E198" s="11">
        <v>0</v>
      </c>
      <c r="F198" s="11">
        <v>0</v>
      </c>
      <c r="G198" s="11">
        <v>0</v>
      </c>
      <c r="H198" s="11">
        <v>4</v>
      </c>
      <c r="I198" s="11">
        <v>0</v>
      </c>
      <c r="J198" s="11">
        <v>0</v>
      </c>
      <c r="K198" s="11">
        <v>0</v>
      </c>
      <c r="L198" s="11">
        <v>4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</row>
    <row r="199" spans="1:17" x14ac:dyDescent="0.25">
      <c r="A199" s="3" t="s">
        <v>171</v>
      </c>
      <c r="B199" s="3" t="s">
        <v>201</v>
      </c>
      <c r="C199" s="3" t="s">
        <v>1253</v>
      </c>
      <c r="D199" s="11">
        <v>310</v>
      </c>
      <c r="E199" s="11">
        <v>956</v>
      </c>
      <c r="F199" s="11">
        <v>434</v>
      </c>
      <c r="G199" s="11">
        <v>713</v>
      </c>
      <c r="H199" s="11">
        <v>483</v>
      </c>
      <c r="I199" s="11">
        <v>141</v>
      </c>
      <c r="J199" s="11">
        <v>1516</v>
      </c>
      <c r="K199" s="11">
        <v>73</v>
      </c>
      <c r="L199" s="11">
        <v>4626</v>
      </c>
      <c r="M199" s="11">
        <v>1</v>
      </c>
      <c r="N199" s="11">
        <v>0</v>
      </c>
      <c r="O199" s="11">
        <v>8</v>
      </c>
      <c r="P199" s="11">
        <v>1</v>
      </c>
      <c r="Q199" s="11">
        <v>10</v>
      </c>
    </row>
    <row r="200" spans="1:17" x14ac:dyDescent="0.25">
      <c r="A200" s="3" t="s">
        <v>171</v>
      </c>
      <c r="B200" s="3" t="s">
        <v>202</v>
      </c>
      <c r="C200" s="3" t="s">
        <v>1254</v>
      </c>
      <c r="D200" s="11">
        <v>186</v>
      </c>
      <c r="E200" s="11">
        <v>222</v>
      </c>
      <c r="F200" s="11">
        <v>75</v>
      </c>
      <c r="G200" s="11">
        <v>32</v>
      </c>
      <c r="H200" s="11">
        <v>92</v>
      </c>
      <c r="I200" s="11">
        <v>10</v>
      </c>
      <c r="J200" s="11">
        <v>427</v>
      </c>
      <c r="K200" s="11">
        <v>42</v>
      </c>
      <c r="L200" s="11">
        <v>1086</v>
      </c>
      <c r="M200" s="11">
        <v>0</v>
      </c>
      <c r="N200" s="11">
        <v>0</v>
      </c>
      <c r="O200" s="11">
        <v>1</v>
      </c>
      <c r="P200" s="11">
        <v>1</v>
      </c>
      <c r="Q200" s="11">
        <v>2</v>
      </c>
    </row>
    <row r="201" spans="1:17" x14ac:dyDescent="0.25">
      <c r="A201" s="3" t="s">
        <v>171</v>
      </c>
      <c r="B201" s="3" t="s">
        <v>203</v>
      </c>
      <c r="C201" s="3" t="s">
        <v>1255</v>
      </c>
      <c r="D201" s="11">
        <v>152</v>
      </c>
      <c r="E201" s="11">
        <v>265</v>
      </c>
      <c r="F201" s="11">
        <v>165</v>
      </c>
      <c r="G201" s="11">
        <v>137</v>
      </c>
      <c r="H201" s="11">
        <v>173</v>
      </c>
      <c r="I201" s="11">
        <v>24</v>
      </c>
      <c r="J201" s="11">
        <v>413</v>
      </c>
      <c r="K201" s="11">
        <v>18</v>
      </c>
      <c r="L201" s="11">
        <v>1347</v>
      </c>
      <c r="M201" s="11">
        <v>0</v>
      </c>
      <c r="N201" s="11">
        <v>0</v>
      </c>
      <c r="O201" s="11">
        <v>0</v>
      </c>
      <c r="P201" s="11">
        <v>1</v>
      </c>
      <c r="Q201" s="11">
        <v>1</v>
      </c>
    </row>
    <row r="202" spans="1:17" x14ac:dyDescent="0.25">
      <c r="A202" s="3" t="s">
        <v>171</v>
      </c>
      <c r="B202" s="3" t="s">
        <v>204</v>
      </c>
      <c r="C202" s="3" t="s">
        <v>1256</v>
      </c>
      <c r="D202" s="11">
        <v>53</v>
      </c>
      <c r="E202" s="11">
        <v>103</v>
      </c>
      <c r="F202" s="11">
        <v>58</v>
      </c>
      <c r="G202" s="11">
        <v>12</v>
      </c>
      <c r="H202" s="11">
        <v>155</v>
      </c>
      <c r="I202" s="11">
        <v>203</v>
      </c>
      <c r="J202" s="11">
        <v>416</v>
      </c>
      <c r="K202" s="11">
        <v>15</v>
      </c>
      <c r="L202" s="11">
        <v>1015</v>
      </c>
      <c r="M202" s="11">
        <v>1</v>
      </c>
      <c r="N202" s="11">
        <v>1</v>
      </c>
      <c r="O202" s="11">
        <v>2</v>
      </c>
      <c r="P202" s="11">
        <v>0</v>
      </c>
      <c r="Q202" s="11">
        <v>4</v>
      </c>
    </row>
    <row r="203" spans="1:17" x14ac:dyDescent="0.25">
      <c r="A203" s="3" t="s">
        <v>171</v>
      </c>
      <c r="B203" s="3" t="s">
        <v>205</v>
      </c>
      <c r="C203" s="3" t="s">
        <v>1257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</row>
    <row r="204" spans="1:17" x14ac:dyDescent="0.25">
      <c r="A204" s="3" t="s">
        <v>171</v>
      </c>
      <c r="B204" s="3" t="s">
        <v>206</v>
      </c>
      <c r="C204" s="3" t="s">
        <v>1258</v>
      </c>
      <c r="D204" s="11">
        <v>296</v>
      </c>
      <c r="E204" s="11">
        <v>615</v>
      </c>
      <c r="F204" s="11">
        <v>546</v>
      </c>
      <c r="G204" s="11">
        <v>561</v>
      </c>
      <c r="H204" s="11">
        <v>602</v>
      </c>
      <c r="I204" s="11">
        <v>256</v>
      </c>
      <c r="J204" s="11">
        <v>1309</v>
      </c>
      <c r="K204" s="11">
        <v>96</v>
      </c>
      <c r="L204" s="11">
        <v>4281</v>
      </c>
      <c r="M204" s="11">
        <v>6</v>
      </c>
      <c r="N204" s="11">
        <v>8</v>
      </c>
      <c r="O204" s="11">
        <v>3</v>
      </c>
      <c r="P204" s="11">
        <v>0</v>
      </c>
      <c r="Q204" s="11">
        <v>17</v>
      </c>
    </row>
    <row r="205" spans="1:17" x14ac:dyDescent="0.25">
      <c r="A205" s="3" t="s">
        <v>171</v>
      </c>
      <c r="B205" s="3" t="s">
        <v>207</v>
      </c>
      <c r="C205" s="3" t="s">
        <v>1259</v>
      </c>
      <c r="D205" s="11">
        <v>18</v>
      </c>
      <c r="E205" s="11">
        <v>41</v>
      </c>
      <c r="F205" s="11">
        <v>0</v>
      </c>
      <c r="G205" s="11">
        <v>35</v>
      </c>
      <c r="H205" s="11">
        <v>104</v>
      </c>
      <c r="I205" s="11">
        <v>0</v>
      </c>
      <c r="J205" s="11">
        <v>31</v>
      </c>
      <c r="K205" s="11">
        <v>13</v>
      </c>
      <c r="L205" s="11">
        <v>242</v>
      </c>
      <c r="M205" s="11">
        <v>1</v>
      </c>
      <c r="N205" s="11">
        <v>0</v>
      </c>
      <c r="O205" s="11">
        <v>0</v>
      </c>
      <c r="P205" s="11">
        <v>0</v>
      </c>
      <c r="Q205" s="11">
        <v>1</v>
      </c>
    </row>
    <row r="206" spans="1:17" x14ac:dyDescent="0.25">
      <c r="A206" s="3" t="s">
        <v>171</v>
      </c>
      <c r="B206" s="3" t="s">
        <v>208</v>
      </c>
      <c r="C206" s="3" t="s">
        <v>1260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</row>
    <row r="207" spans="1:17" x14ac:dyDescent="0.25">
      <c r="A207" s="3" t="s">
        <v>171</v>
      </c>
      <c r="B207" s="3" t="s">
        <v>209</v>
      </c>
      <c r="C207" s="3" t="s">
        <v>1261</v>
      </c>
      <c r="D207" s="11">
        <v>4</v>
      </c>
      <c r="E207" s="11">
        <v>16</v>
      </c>
      <c r="F207" s="11">
        <v>13</v>
      </c>
      <c r="G207" s="11">
        <v>16</v>
      </c>
      <c r="H207" s="11">
        <v>5</v>
      </c>
      <c r="I207" s="11">
        <v>8</v>
      </c>
      <c r="J207" s="11">
        <v>32</v>
      </c>
      <c r="K207" s="11">
        <v>3</v>
      </c>
      <c r="L207" s="11">
        <v>97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</row>
    <row r="208" spans="1:17" x14ac:dyDescent="0.25">
      <c r="A208" s="3" t="s">
        <v>171</v>
      </c>
      <c r="B208" s="3" t="s">
        <v>210</v>
      </c>
      <c r="C208" s="3" t="s">
        <v>1262</v>
      </c>
      <c r="D208" s="11">
        <v>170</v>
      </c>
      <c r="E208" s="11">
        <v>384</v>
      </c>
      <c r="F208" s="11">
        <v>150</v>
      </c>
      <c r="G208" s="11">
        <v>199</v>
      </c>
      <c r="H208" s="11">
        <v>233</v>
      </c>
      <c r="I208" s="11">
        <v>68</v>
      </c>
      <c r="J208" s="11">
        <v>986</v>
      </c>
      <c r="K208" s="11">
        <v>78</v>
      </c>
      <c r="L208" s="11">
        <v>2268</v>
      </c>
      <c r="M208" s="11">
        <v>1</v>
      </c>
      <c r="N208" s="11">
        <v>1</v>
      </c>
      <c r="O208" s="11">
        <v>4</v>
      </c>
      <c r="P208" s="11">
        <v>0</v>
      </c>
      <c r="Q208" s="11">
        <v>6</v>
      </c>
    </row>
    <row r="209" spans="1:17" x14ac:dyDescent="0.25">
      <c r="A209" s="3" t="s">
        <v>171</v>
      </c>
      <c r="B209" s="3" t="s">
        <v>211</v>
      </c>
      <c r="C209" s="3" t="s">
        <v>1263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</row>
    <row r="210" spans="1:17" x14ac:dyDescent="0.25">
      <c r="A210" s="3" t="s">
        <v>171</v>
      </c>
      <c r="B210" s="3" t="s">
        <v>212</v>
      </c>
      <c r="C210" s="3" t="s">
        <v>1264</v>
      </c>
      <c r="D210" s="11">
        <v>149</v>
      </c>
      <c r="E210" s="11">
        <v>333</v>
      </c>
      <c r="F210" s="11">
        <v>188</v>
      </c>
      <c r="G210" s="11">
        <v>130</v>
      </c>
      <c r="H210" s="11">
        <v>247</v>
      </c>
      <c r="I210" s="11">
        <v>25</v>
      </c>
      <c r="J210" s="11">
        <v>672</v>
      </c>
      <c r="K210" s="11">
        <v>22</v>
      </c>
      <c r="L210" s="11">
        <v>1766</v>
      </c>
      <c r="M210" s="11">
        <v>1</v>
      </c>
      <c r="N210" s="11">
        <v>1</v>
      </c>
      <c r="O210" s="11">
        <v>1</v>
      </c>
      <c r="P210" s="11">
        <v>0</v>
      </c>
      <c r="Q210" s="11">
        <v>3</v>
      </c>
    </row>
    <row r="211" spans="1:17" x14ac:dyDescent="0.25">
      <c r="A211" s="3" t="s">
        <v>171</v>
      </c>
      <c r="B211" s="3" t="s">
        <v>213</v>
      </c>
      <c r="C211" s="3" t="s">
        <v>1265</v>
      </c>
      <c r="D211" s="11">
        <v>15</v>
      </c>
      <c r="E211" s="11">
        <v>17</v>
      </c>
      <c r="F211" s="11">
        <v>129</v>
      </c>
      <c r="G211" s="11">
        <v>1</v>
      </c>
      <c r="H211" s="11">
        <v>94</v>
      </c>
      <c r="I211" s="11">
        <v>0</v>
      </c>
      <c r="J211" s="11">
        <v>68</v>
      </c>
      <c r="K211" s="11">
        <v>12</v>
      </c>
      <c r="L211" s="11">
        <v>336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</row>
    <row r="212" spans="1:17" x14ac:dyDescent="0.25">
      <c r="A212" s="3" t="s">
        <v>171</v>
      </c>
      <c r="B212" s="3" t="s">
        <v>214</v>
      </c>
      <c r="C212" s="3" t="s">
        <v>1266</v>
      </c>
      <c r="D212" s="11">
        <v>0</v>
      </c>
      <c r="E212" s="11">
        <v>4</v>
      </c>
      <c r="F212" s="11">
        <v>15</v>
      </c>
      <c r="G212" s="11">
        <v>10</v>
      </c>
      <c r="H212" s="11">
        <v>8</v>
      </c>
      <c r="I212" s="11">
        <v>0</v>
      </c>
      <c r="J212" s="11">
        <v>30</v>
      </c>
      <c r="K212" s="11">
        <v>1</v>
      </c>
      <c r="L212" s="11">
        <v>68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</row>
    <row r="213" spans="1:17" x14ac:dyDescent="0.25">
      <c r="A213" s="3" t="s">
        <v>171</v>
      </c>
      <c r="B213" s="3" t="s">
        <v>215</v>
      </c>
      <c r="C213" s="3" t="s">
        <v>1267</v>
      </c>
      <c r="D213" s="11">
        <v>28</v>
      </c>
      <c r="E213" s="11">
        <v>76</v>
      </c>
      <c r="F213" s="11">
        <v>17</v>
      </c>
      <c r="G213" s="11">
        <v>11</v>
      </c>
      <c r="H213" s="11">
        <v>30</v>
      </c>
      <c r="I213" s="11">
        <v>17</v>
      </c>
      <c r="J213" s="11">
        <v>113</v>
      </c>
      <c r="K213" s="11">
        <v>12</v>
      </c>
      <c r="L213" s="11">
        <v>304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</row>
    <row r="214" spans="1:17" x14ac:dyDescent="0.25">
      <c r="A214" s="3" t="s">
        <v>171</v>
      </c>
      <c r="B214" s="3" t="s">
        <v>216</v>
      </c>
      <c r="C214" s="3" t="s">
        <v>1268</v>
      </c>
      <c r="D214" s="11">
        <v>10</v>
      </c>
      <c r="E214" s="11">
        <v>20</v>
      </c>
      <c r="F214" s="11">
        <v>39</v>
      </c>
      <c r="G214" s="11">
        <v>95</v>
      </c>
      <c r="H214" s="11">
        <v>76</v>
      </c>
      <c r="I214" s="11">
        <v>102</v>
      </c>
      <c r="J214" s="11">
        <v>105</v>
      </c>
      <c r="K214" s="11">
        <v>42</v>
      </c>
      <c r="L214" s="11">
        <v>489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</row>
    <row r="215" spans="1:17" x14ac:dyDescent="0.25">
      <c r="A215" s="3" t="s">
        <v>171</v>
      </c>
      <c r="B215" s="3" t="s">
        <v>217</v>
      </c>
      <c r="C215" s="3" t="s">
        <v>1269</v>
      </c>
      <c r="D215" s="11">
        <v>24</v>
      </c>
      <c r="E215" s="11">
        <v>22</v>
      </c>
      <c r="F215" s="11">
        <v>28</v>
      </c>
      <c r="G215" s="11">
        <v>50</v>
      </c>
      <c r="H215" s="11">
        <v>0</v>
      </c>
      <c r="I215" s="11">
        <v>59</v>
      </c>
      <c r="J215" s="11">
        <v>120</v>
      </c>
      <c r="K215" s="11">
        <v>11</v>
      </c>
      <c r="L215" s="11">
        <v>314</v>
      </c>
      <c r="M215" s="11">
        <v>1</v>
      </c>
      <c r="N215" s="11">
        <v>0</v>
      </c>
      <c r="O215" s="11">
        <v>0</v>
      </c>
      <c r="P215" s="11">
        <v>0</v>
      </c>
      <c r="Q215" s="11">
        <v>1</v>
      </c>
    </row>
    <row r="216" spans="1:17" x14ac:dyDescent="0.25">
      <c r="A216" s="3" t="s">
        <v>218</v>
      </c>
      <c r="B216" s="3" t="s">
        <v>219</v>
      </c>
      <c r="C216" s="3" t="s">
        <v>1271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1</v>
      </c>
      <c r="L216" s="11">
        <v>2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</row>
    <row r="217" spans="1:17" x14ac:dyDescent="0.25">
      <c r="A217" s="3" t="s">
        <v>218</v>
      </c>
      <c r="B217" s="3" t="s">
        <v>220</v>
      </c>
      <c r="C217" s="3" t="s">
        <v>1272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</row>
    <row r="218" spans="1:17" x14ac:dyDescent="0.25">
      <c r="A218" s="3" t="s">
        <v>218</v>
      </c>
      <c r="B218" s="3" t="s">
        <v>221</v>
      </c>
      <c r="C218" s="3" t="s">
        <v>1273</v>
      </c>
      <c r="D218" s="11">
        <v>0</v>
      </c>
      <c r="E218" s="11">
        <v>1</v>
      </c>
      <c r="F218" s="11">
        <v>8</v>
      </c>
      <c r="G218" s="11">
        <v>6</v>
      </c>
      <c r="H218" s="11">
        <v>1</v>
      </c>
      <c r="I218" s="11">
        <v>0</v>
      </c>
      <c r="J218" s="11">
        <v>2</v>
      </c>
      <c r="K218" s="11">
        <v>0</v>
      </c>
      <c r="L218" s="11">
        <v>18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</row>
    <row r="219" spans="1:17" x14ac:dyDescent="0.25">
      <c r="A219" s="3" t="s">
        <v>218</v>
      </c>
      <c r="B219" s="3" t="s">
        <v>222</v>
      </c>
      <c r="C219" s="3" t="s">
        <v>1274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</row>
    <row r="220" spans="1:17" x14ac:dyDescent="0.25">
      <c r="A220" s="3" t="s">
        <v>218</v>
      </c>
      <c r="B220" s="3" t="s">
        <v>223</v>
      </c>
      <c r="C220" s="3" t="s">
        <v>1275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</row>
    <row r="221" spans="1:17" x14ac:dyDescent="0.25">
      <c r="A221" s="3" t="s">
        <v>218</v>
      </c>
      <c r="B221" s="3" t="s">
        <v>224</v>
      </c>
      <c r="C221" s="3" t="s">
        <v>1276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</row>
    <row r="222" spans="1:17" x14ac:dyDescent="0.25">
      <c r="A222" s="3" t="s">
        <v>218</v>
      </c>
      <c r="B222" s="3" t="s">
        <v>225</v>
      </c>
      <c r="C222" s="3" t="s">
        <v>1277</v>
      </c>
      <c r="D222" s="11">
        <v>0</v>
      </c>
      <c r="E222" s="11">
        <v>0</v>
      </c>
      <c r="F222" s="11">
        <v>2</v>
      </c>
      <c r="G222" s="11">
        <v>0</v>
      </c>
      <c r="H222" s="11">
        <v>3</v>
      </c>
      <c r="I222" s="11">
        <v>3</v>
      </c>
      <c r="J222" s="11">
        <v>3</v>
      </c>
      <c r="K222" s="11">
        <v>0</v>
      </c>
      <c r="L222" s="11">
        <v>11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</row>
    <row r="223" spans="1:17" x14ac:dyDescent="0.25">
      <c r="A223" s="3" t="s">
        <v>218</v>
      </c>
      <c r="B223" s="3" t="s">
        <v>218</v>
      </c>
      <c r="C223" s="3" t="s">
        <v>1278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</row>
    <row r="224" spans="1:17" x14ac:dyDescent="0.25">
      <c r="A224" s="3" t="s">
        <v>218</v>
      </c>
      <c r="B224" s="3" t="s">
        <v>34</v>
      </c>
      <c r="C224" s="3" t="s">
        <v>1279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</row>
    <row r="225" spans="1:17" x14ac:dyDescent="0.25">
      <c r="A225" s="3" t="s">
        <v>218</v>
      </c>
      <c r="B225" s="3" t="s">
        <v>226</v>
      </c>
      <c r="C225" s="3" t="s">
        <v>1280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</row>
    <row r="226" spans="1:17" x14ac:dyDescent="0.25">
      <c r="A226" s="3" t="s">
        <v>218</v>
      </c>
      <c r="B226" s="3" t="s">
        <v>227</v>
      </c>
      <c r="C226" s="3" t="s">
        <v>1281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</row>
    <row r="227" spans="1:17" x14ac:dyDescent="0.25">
      <c r="A227" s="3" t="s">
        <v>218</v>
      </c>
      <c r="B227" s="3" t="s">
        <v>38</v>
      </c>
      <c r="C227" s="3" t="s">
        <v>1282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</row>
    <row r="228" spans="1:17" x14ac:dyDescent="0.25">
      <c r="A228" s="3" t="s">
        <v>218</v>
      </c>
      <c r="B228" s="3" t="s">
        <v>228</v>
      </c>
      <c r="C228" s="3" t="s">
        <v>1283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</row>
    <row r="229" spans="1:17" x14ac:dyDescent="0.25">
      <c r="A229" s="3" t="s">
        <v>218</v>
      </c>
      <c r="B229" s="3" t="s">
        <v>229</v>
      </c>
      <c r="C229" s="3" t="s">
        <v>1284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</row>
    <row r="230" spans="1:17" x14ac:dyDescent="0.25">
      <c r="A230" s="3" t="s">
        <v>218</v>
      </c>
      <c r="B230" s="3" t="s">
        <v>230</v>
      </c>
      <c r="C230" s="3" t="s">
        <v>1285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</row>
    <row r="231" spans="1:17" x14ac:dyDescent="0.25">
      <c r="A231" s="3" t="s">
        <v>218</v>
      </c>
      <c r="B231" s="3" t="s">
        <v>231</v>
      </c>
      <c r="C231" s="3" t="s">
        <v>1286</v>
      </c>
      <c r="D231" s="11">
        <v>7</v>
      </c>
      <c r="E231" s="11">
        <v>21</v>
      </c>
      <c r="F231" s="11">
        <v>4</v>
      </c>
      <c r="G231" s="11">
        <v>18</v>
      </c>
      <c r="H231" s="11">
        <v>14</v>
      </c>
      <c r="I231" s="11">
        <v>12</v>
      </c>
      <c r="J231" s="11">
        <v>8</v>
      </c>
      <c r="K231" s="11">
        <v>2</v>
      </c>
      <c r="L231" s="11">
        <v>86</v>
      </c>
      <c r="M231" s="11">
        <v>1</v>
      </c>
      <c r="N231" s="11">
        <v>0</v>
      </c>
      <c r="O231" s="11">
        <v>0</v>
      </c>
      <c r="P231" s="11">
        <v>0</v>
      </c>
      <c r="Q231" s="11">
        <v>1</v>
      </c>
    </row>
    <row r="232" spans="1:17" x14ac:dyDescent="0.25">
      <c r="A232" s="3" t="s">
        <v>218</v>
      </c>
      <c r="B232" s="3" t="s">
        <v>232</v>
      </c>
      <c r="C232" s="3" t="s">
        <v>1299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</row>
    <row r="233" spans="1:17" x14ac:dyDescent="0.25">
      <c r="A233" s="3" t="s">
        <v>218</v>
      </c>
      <c r="B233" s="3" t="s">
        <v>233</v>
      </c>
      <c r="C233" s="3" t="s">
        <v>1287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</row>
    <row r="234" spans="1:17" x14ac:dyDescent="0.25">
      <c r="A234" s="3" t="s">
        <v>218</v>
      </c>
      <c r="B234" s="3" t="s">
        <v>234</v>
      </c>
      <c r="C234" s="3" t="s">
        <v>1288</v>
      </c>
      <c r="D234" s="11">
        <v>0</v>
      </c>
      <c r="E234" s="11">
        <v>0</v>
      </c>
      <c r="F234" s="11">
        <v>3</v>
      </c>
      <c r="G234" s="11">
        <v>1</v>
      </c>
      <c r="H234" s="11">
        <v>0</v>
      </c>
      <c r="I234" s="11">
        <v>0</v>
      </c>
      <c r="J234" s="11">
        <v>3</v>
      </c>
      <c r="K234" s="11">
        <v>1</v>
      </c>
      <c r="L234" s="11">
        <v>8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</row>
    <row r="235" spans="1:17" x14ac:dyDescent="0.25">
      <c r="A235" s="3" t="s">
        <v>218</v>
      </c>
      <c r="B235" s="3" t="s">
        <v>235</v>
      </c>
      <c r="C235" s="3" t="s">
        <v>1289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</row>
    <row r="236" spans="1:17" x14ac:dyDescent="0.25">
      <c r="A236" s="3" t="s">
        <v>218</v>
      </c>
      <c r="B236" s="3" t="s">
        <v>236</v>
      </c>
      <c r="C236" s="3" t="s">
        <v>1290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</row>
    <row r="237" spans="1:17" x14ac:dyDescent="0.25">
      <c r="A237" s="3" t="s">
        <v>218</v>
      </c>
      <c r="B237" s="3" t="s">
        <v>237</v>
      </c>
      <c r="C237" s="3" t="s">
        <v>1300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</row>
    <row r="238" spans="1:17" x14ac:dyDescent="0.25">
      <c r="A238" s="3" t="s">
        <v>218</v>
      </c>
      <c r="B238" s="3" t="s">
        <v>238</v>
      </c>
      <c r="C238" s="3" t="s">
        <v>1291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</row>
    <row r="239" spans="1:17" x14ac:dyDescent="0.25">
      <c r="A239" s="3" t="s">
        <v>218</v>
      </c>
      <c r="B239" s="3" t="s">
        <v>239</v>
      </c>
      <c r="C239" s="3" t="s">
        <v>1292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5</v>
      </c>
      <c r="K239" s="11">
        <v>4</v>
      </c>
      <c r="L239" s="11">
        <v>9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</row>
    <row r="240" spans="1:17" x14ac:dyDescent="0.25">
      <c r="A240" s="3" t="s">
        <v>218</v>
      </c>
      <c r="B240" s="3" t="s">
        <v>240</v>
      </c>
      <c r="C240" s="3" t="s">
        <v>1293</v>
      </c>
      <c r="D240" s="11">
        <v>0</v>
      </c>
      <c r="E240" s="11">
        <v>0</v>
      </c>
      <c r="F240" s="11">
        <v>0</v>
      </c>
      <c r="G240" s="11">
        <v>1</v>
      </c>
      <c r="H240" s="11">
        <v>1</v>
      </c>
      <c r="I240" s="11">
        <v>1</v>
      </c>
      <c r="J240" s="11">
        <v>2</v>
      </c>
      <c r="K240" s="11">
        <v>0</v>
      </c>
      <c r="L240" s="11">
        <v>5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</row>
    <row r="241" spans="1:17" x14ac:dyDescent="0.25">
      <c r="A241" s="3" t="s">
        <v>218</v>
      </c>
      <c r="B241" s="3" t="s">
        <v>241</v>
      </c>
      <c r="C241" s="3" t="s">
        <v>1294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</row>
    <row r="242" spans="1:17" x14ac:dyDescent="0.25">
      <c r="A242" s="3" t="s">
        <v>218</v>
      </c>
      <c r="B242" s="3" t="s">
        <v>242</v>
      </c>
      <c r="C242" s="3" t="s">
        <v>1295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</row>
    <row r="243" spans="1:17" x14ac:dyDescent="0.25">
      <c r="A243" s="3" t="s">
        <v>218</v>
      </c>
      <c r="B243" s="3" t="s">
        <v>243</v>
      </c>
      <c r="C243" s="3" t="s">
        <v>1296</v>
      </c>
      <c r="D243" s="11">
        <v>3</v>
      </c>
      <c r="E243" s="11">
        <v>8</v>
      </c>
      <c r="F243" s="11">
        <v>2</v>
      </c>
      <c r="G243" s="11">
        <v>2</v>
      </c>
      <c r="H243" s="11">
        <v>0</v>
      </c>
      <c r="I243" s="11">
        <v>3</v>
      </c>
      <c r="J243" s="11">
        <v>12</v>
      </c>
      <c r="K243" s="11">
        <v>1</v>
      </c>
      <c r="L243" s="11">
        <v>31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</row>
    <row r="244" spans="1:17" x14ac:dyDescent="0.25">
      <c r="A244" s="3" t="s">
        <v>218</v>
      </c>
      <c r="B244" s="3" t="s">
        <v>244</v>
      </c>
      <c r="C244" s="3" t="s">
        <v>1297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</row>
    <row r="245" spans="1:17" x14ac:dyDescent="0.25">
      <c r="A245" s="3" t="s">
        <v>218</v>
      </c>
      <c r="B245" s="3" t="s">
        <v>245</v>
      </c>
      <c r="C245" s="3" t="s">
        <v>1298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</row>
    <row r="246" spans="1:17" x14ac:dyDescent="0.25">
      <c r="A246" s="3" t="s">
        <v>218</v>
      </c>
      <c r="B246" s="3" t="s">
        <v>246</v>
      </c>
      <c r="C246" s="3" t="s">
        <v>1301</v>
      </c>
      <c r="D246" s="11">
        <v>4</v>
      </c>
      <c r="E246" s="11">
        <v>1</v>
      </c>
      <c r="F246" s="11">
        <v>0</v>
      </c>
      <c r="G246" s="11">
        <v>1</v>
      </c>
      <c r="H246" s="11">
        <v>14</v>
      </c>
      <c r="I246" s="11">
        <v>6</v>
      </c>
      <c r="J246" s="11">
        <v>0</v>
      </c>
      <c r="K246" s="11">
        <v>0</v>
      </c>
      <c r="L246" s="11">
        <v>26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</row>
    <row r="247" spans="1:17" x14ac:dyDescent="0.25">
      <c r="A247" s="3" t="s">
        <v>218</v>
      </c>
      <c r="B247" s="3" t="s">
        <v>247</v>
      </c>
      <c r="C247" s="3" t="s">
        <v>1302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</row>
    <row r="248" spans="1:17" x14ac:dyDescent="0.25">
      <c r="A248" s="3" t="s">
        <v>218</v>
      </c>
      <c r="B248" s="3" t="s">
        <v>248</v>
      </c>
      <c r="C248" s="3" t="s">
        <v>1303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</row>
    <row r="249" spans="1:17" x14ac:dyDescent="0.25">
      <c r="A249" s="3" t="s">
        <v>218</v>
      </c>
      <c r="B249" s="3" t="s">
        <v>249</v>
      </c>
      <c r="C249" s="3" t="s">
        <v>1304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3</v>
      </c>
      <c r="J249" s="11">
        <v>1</v>
      </c>
      <c r="K249" s="11">
        <v>0</v>
      </c>
      <c r="L249" s="11">
        <v>4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</row>
    <row r="250" spans="1:17" x14ac:dyDescent="0.25">
      <c r="A250" s="3" t="s">
        <v>218</v>
      </c>
      <c r="B250" s="3" t="s">
        <v>250</v>
      </c>
      <c r="C250" s="3" t="s">
        <v>1305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</row>
    <row r="251" spans="1:17" x14ac:dyDescent="0.25">
      <c r="A251" s="3" t="s">
        <v>218</v>
      </c>
      <c r="B251" s="3" t="s">
        <v>251</v>
      </c>
      <c r="C251" s="3" t="s">
        <v>1306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</row>
    <row r="252" spans="1:17" x14ac:dyDescent="0.25">
      <c r="A252" s="3" t="s">
        <v>218</v>
      </c>
      <c r="B252" s="3" t="s">
        <v>252</v>
      </c>
      <c r="C252" s="3" t="s">
        <v>1307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</row>
    <row r="253" spans="1:17" x14ac:dyDescent="0.25">
      <c r="A253" s="3" t="s">
        <v>218</v>
      </c>
      <c r="B253" s="3" t="s">
        <v>253</v>
      </c>
      <c r="C253" s="3" t="s">
        <v>1308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</row>
    <row r="254" spans="1:17" x14ac:dyDescent="0.25">
      <c r="A254" s="3" t="s">
        <v>218</v>
      </c>
      <c r="B254" s="3" t="s">
        <v>254</v>
      </c>
      <c r="C254" s="3" t="s">
        <v>1309</v>
      </c>
      <c r="D254" s="11">
        <v>2</v>
      </c>
      <c r="E254" s="11">
        <v>2</v>
      </c>
      <c r="F254" s="11">
        <v>1</v>
      </c>
      <c r="G254" s="11">
        <v>4</v>
      </c>
      <c r="H254" s="11">
        <v>1</v>
      </c>
      <c r="I254" s="11">
        <v>1</v>
      </c>
      <c r="J254" s="11">
        <v>3</v>
      </c>
      <c r="K254" s="11">
        <v>0</v>
      </c>
      <c r="L254" s="11">
        <v>14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</row>
    <row r="255" spans="1:17" x14ac:dyDescent="0.25">
      <c r="A255" s="3" t="s">
        <v>218</v>
      </c>
      <c r="B255" s="3" t="s">
        <v>255</v>
      </c>
      <c r="C255" s="3" t="s">
        <v>1310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</row>
    <row r="256" spans="1:17" x14ac:dyDescent="0.25">
      <c r="A256" s="3" t="s">
        <v>218</v>
      </c>
      <c r="B256" s="3" t="s">
        <v>256</v>
      </c>
      <c r="C256" s="3" t="s">
        <v>1311</v>
      </c>
      <c r="D256" s="11">
        <v>0</v>
      </c>
      <c r="E256" s="11">
        <v>1</v>
      </c>
      <c r="F256" s="11">
        <v>0</v>
      </c>
      <c r="G256" s="11">
        <v>0</v>
      </c>
      <c r="H256" s="11">
        <v>0</v>
      </c>
      <c r="I256" s="11">
        <v>0</v>
      </c>
      <c r="J256" s="11">
        <v>1</v>
      </c>
      <c r="K256" s="11">
        <v>1</v>
      </c>
      <c r="L256" s="11">
        <v>3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</row>
    <row r="257" spans="1:17" x14ac:dyDescent="0.25">
      <c r="A257" s="3" t="s">
        <v>218</v>
      </c>
      <c r="B257" s="3" t="s">
        <v>257</v>
      </c>
      <c r="C257" s="3" t="s">
        <v>1312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</row>
    <row r="258" spans="1:17" x14ac:dyDescent="0.25">
      <c r="A258" s="3" t="s">
        <v>218</v>
      </c>
      <c r="B258" s="3" t="s">
        <v>258</v>
      </c>
      <c r="C258" s="3" t="s">
        <v>1313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</row>
    <row r="259" spans="1:17" x14ac:dyDescent="0.25">
      <c r="A259" s="3" t="s">
        <v>218</v>
      </c>
      <c r="B259" s="3" t="s">
        <v>259</v>
      </c>
      <c r="C259" s="3" t="s">
        <v>1314</v>
      </c>
      <c r="D259" s="11">
        <v>0</v>
      </c>
      <c r="E259" s="11">
        <v>0</v>
      </c>
      <c r="F259" s="11">
        <v>0</v>
      </c>
      <c r="G259" s="11">
        <v>0</v>
      </c>
      <c r="H259" s="11">
        <v>2</v>
      </c>
      <c r="I259" s="11">
        <v>1</v>
      </c>
      <c r="J259" s="11">
        <v>0</v>
      </c>
      <c r="K259" s="11">
        <v>0</v>
      </c>
      <c r="L259" s="11">
        <v>3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</row>
    <row r="260" spans="1:17" x14ac:dyDescent="0.25">
      <c r="A260" s="3" t="s">
        <v>218</v>
      </c>
      <c r="B260" s="3" t="s">
        <v>75</v>
      </c>
      <c r="C260" s="3" t="s">
        <v>1315</v>
      </c>
      <c r="D260" s="11">
        <v>0</v>
      </c>
      <c r="E260" s="11">
        <v>0</v>
      </c>
      <c r="F260" s="11">
        <v>5</v>
      </c>
      <c r="G260" s="11">
        <v>1</v>
      </c>
      <c r="H260" s="11">
        <v>0</v>
      </c>
      <c r="I260" s="11">
        <v>0</v>
      </c>
      <c r="J260" s="11">
        <v>2</v>
      </c>
      <c r="K260" s="11">
        <v>0</v>
      </c>
      <c r="L260" s="11">
        <v>8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</row>
    <row r="261" spans="1:17" x14ac:dyDescent="0.25">
      <c r="A261" s="3" t="s">
        <v>218</v>
      </c>
      <c r="B261" s="3" t="s">
        <v>260</v>
      </c>
      <c r="C261" s="3" t="s">
        <v>1317</v>
      </c>
      <c r="D261" s="11">
        <v>0</v>
      </c>
      <c r="E261" s="11">
        <v>0</v>
      </c>
      <c r="F261" s="11">
        <v>1</v>
      </c>
      <c r="G261" s="11">
        <v>1</v>
      </c>
      <c r="H261" s="11">
        <v>0</v>
      </c>
      <c r="I261" s="11">
        <v>0</v>
      </c>
      <c r="J261" s="11">
        <v>0</v>
      </c>
      <c r="K261" s="11">
        <v>0</v>
      </c>
      <c r="L261" s="11">
        <v>2</v>
      </c>
      <c r="M261" s="11">
        <v>1</v>
      </c>
      <c r="N261" s="11">
        <v>0</v>
      </c>
      <c r="O261" s="11">
        <v>0</v>
      </c>
      <c r="P261" s="11">
        <v>0</v>
      </c>
      <c r="Q261" s="11">
        <v>1</v>
      </c>
    </row>
    <row r="262" spans="1:17" x14ac:dyDescent="0.25">
      <c r="A262" s="3" t="s">
        <v>218</v>
      </c>
      <c r="B262" s="3" t="s">
        <v>261</v>
      </c>
      <c r="C262" s="3" t="s">
        <v>1319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</row>
    <row r="263" spans="1:17" x14ac:dyDescent="0.25">
      <c r="A263" s="3" t="s">
        <v>218</v>
      </c>
      <c r="B263" s="3" t="s">
        <v>6</v>
      </c>
      <c r="C263" s="3" t="s">
        <v>1318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</row>
    <row r="264" spans="1:17" x14ac:dyDescent="0.25">
      <c r="A264" s="3" t="s">
        <v>218</v>
      </c>
      <c r="B264" s="3" t="s">
        <v>262</v>
      </c>
      <c r="C264" s="3" t="s">
        <v>1316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</row>
    <row r="265" spans="1:17" x14ac:dyDescent="0.25">
      <c r="A265" s="3" t="s">
        <v>218</v>
      </c>
      <c r="B265" s="3" t="s">
        <v>263</v>
      </c>
      <c r="C265" s="3" t="s">
        <v>1321</v>
      </c>
      <c r="D265" s="11">
        <v>0</v>
      </c>
      <c r="E265" s="11">
        <v>0</v>
      </c>
      <c r="F265" s="11">
        <v>0</v>
      </c>
      <c r="G265" s="11">
        <v>0</v>
      </c>
      <c r="H265" s="11">
        <v>10</v>
      </c>
      <c r="I265" s="11">
        <v>1</v>
      </c>
      <c r="J265" s="11">
        <v>0</v>
      </c>
      <c r="K265" s="11">
        <v>0</v>
      </c>
      <c r="L265" s="11">
        <v>11</v>
      </c>
      <c r="M265" s="11">
        <v>1</v>
      </c>
      <c r="N265" s="11">
        <v>0</v>
      </c>
      <c r="O265" s="11">
        <v>0</v>
      </c>
      <c r="P265" s="11">
        <v>0</v>
      </c>
      <c r="Q265" s="11">
        <v>1</v>
      </c>
    </row>
    <row r="266" spans="1:17" x14ac:dyDescent="0.25">
      <c r="A266" s="3" t="s">
        <v>218</v>
      </c>
      <c r="B266" s="3" t="s">
        <v>264</v>
      </c>
      <c r="C266" s="3" t="s">
        <v>1322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</row>
    <row r="267" spans="1:17" x14ac:dyDescent="0.25">
      <c r="A267" s="3" t="s">
        <v>218</v>
      </c>
      <c r="B267" s="3" t="s">
        <v>265</v>
      </c>
      <c r="C267" s="3" t="s">
        <v>1323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</row>
    <row r="268" spans="1:17" x14ac:dyDescent="0.25">
      <c r="A268" s="3" t="s">
        <v>218</v>
      </c>
      <c r="B268" s="3" t="s">
        <v>266</v>
      </c>
      <c r="C268" s="3" t="s">
        <v>1324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</row>
    <row r="269" spans="1:17" x14ac:dyDescent="0.25">
      <c r="A269" s="3" t="s">
        <v>218</v>
      </c>
      <c r="B269" s="3" t="s">
        <v>267</v>
      </c>
      <c r="C269" s="3" t="s">
        <v>1325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</row>
    <row r="270" spans="1:17" x14ac:dyDescent="0.25">
      <c r="A270" s="3" t="s">
        <v>218</v>
      </c>
      <c r="B270" s="3" t="s">
        <v>268</v>
      </c>
      <c r="C270" s="3" t="s">
        <v>1326</v>
      </c>
      <c r="D270" s="11">
        <v>3</v>
      </c>
      <c r="E270" s="11">
        <v>2</v>
      </c>
      <c r="F270" s="11">
        <v>7</v>
      </c>
      <c r="G270" s="11">
        <v>6</v>
      </c>
      <c r="H270" s="11">
        <v>15</v>
      </c>
      <c r="I270" s="11">
        <v>0</v>
      </c>
      <c r="J270" s="11">
        <v>28</v>
      </c>
      <c r="K270" s="11">
        <v>6</v>
      </c>
      <c r="L270" s="11">
        <v>67</v>
      </c>
      <c r="M270" s="11">
        <v>1</v>
      </c>
      <c r="N270" s="11">
        <v>0</v>
      </c>
      <c r="O270" s="11">
        <v>0</v>
      </c>
      <c r="P270" s="11">
        <v>0</v>
      </c>
      <c r="Q270" s="11">
        <v>1</v>
      </c>
    </row>
    <row r="271" spans="1:17" x14ac:dyDescent="0.25">
      <c r="A271" s="3" t="s">
        <v>218</v>
      </c>
      <c r="B271" s="3" t="s">
        <v>269</v>
      </c>
      <c r="C271" s="3" t="s">
        <v>1327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</row>
    <row r="272" spans="1:17" x14ac:dyDescent="0.25">
      <c r="A272" s="3" t="s">
        <v>218</v>
      </c>
      <c r="B272" s="3" t="s">
        <v>270</v>
      </c>
      <c r="C272" s="3" t="s">
        <v>1328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</row>
    <row r="273" spans="1:17" x14ac:dyDescent="0.25">
      <c r="A273" s="3" t="s">
        <v>218</v>
      </c>
      <c r="B273" s="3" t="s">
        <v>271</v>
      </c>
      <c r="C273" s="3" t="s">
        <v>1329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</row>
    <row r="274" spans="1:17" x14ac:dyDescent="0.25">
      <c r="A274" s="3" t="s">
        <v>218</v>
      </c>
      <c r="B274" s="3" t="s">
        <v>272</v>
      </c>
      <c r="C274" s="3" t="s">
        <v>1330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</row>
    <row r="275" spans="1:17" x14ac:dyDescent="0.25">
      <c r="A275" s="3" t="s">
        <v>218</v>
      </c>
      <c r="B275" s="3" t="s">
        <v>273</v>
      </c>
      <c r="C275" s="3" t="s">
        <v>1331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</row>
    <row r="276" spans="1:17" x14ac:dyDescent="0.25">
      <c r="A276" s="3" t="s">
        <v>218</v>
      </c>
      <c r="B276" s="3" t="s">
        <v>274</v>
      </c>
      <c r="C276" s="3" t="s">
        <v>1332</v>
      </c>
      <c r="D276" s="11">
        <v>0</v>
      </c>
      <c r="E276" s="11">
        <v>5</v>
      </c>
      <c r="F276" s="11">
        <v>17</v>
      </c>
      <c r="G276" s="11">
        <v>50</v>
      </c>
      <c r="H276" s="11">
        <v>5</v>
      </c>
      <c r="I276" s="11">
        <v>19</v>
      </c>
      <c r="J276" s="11">
        <v>13</v>
      </c>
      <c r="K276" s="11">
        <v>1</v>
      </c>
      <c r="L276" s="11">
        <v>110</v>
      </c>
      <c r="M276" s="11">
        <v>0</v>
      </c>
      <c r="N276" s="11">
        <v>1</v>
      </c>
      <c r="O276" s="11">
        <v>0</v>
      </c>
      <c r="P276" s="11">
        <v>0</v>
      </c>
      <c r="Q276" s="11">
        <v>1</v>
      </c>
    </row>
    <row r="277" spans="1:17" x14ac:dyDescent="0.25">
      <c r="A277" s="3" t="s">
        <v>218</v>
      </c>
      <c r="B277" s="3" t="s">
        <v>275</v>
      </c>
      <c r="C277" s="3" t="s">
        <v>1333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</row>
    <row r="278" spans="1:17" x14ac:dyDescent="0.25">
      <c r="A278" s="3" t="s">
        <v>218</v>
      </c>
      <c r="B278" s="3" t="s">
        <v>276</v>
      </c>
      <c r="C278" s="3" t="s">
        <v>1334</v>
      </c>
      <c r="D278" s="11">
        <v>0</v>
      </c>
      <c r="E278" s="11">
        <v>4</v>
      </c>
      <c r="F278" s="11">
        <v>1</v>
      </c>
      <c r="G278" s="11">
        <v>0</v>
      </c>
      <c r="H278" s="11">
        <v>0</v>
      </c>
      <c r="I278" s="11">
        <v>0</v>
      </c>
      <c r="J278" s="11">
        <v>10</v>
      </c>
      <c r="K278" s="11">
        <v>4</v>
      </c>
      <c r="L278" s="11">
        <v>19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</row>
    <row r="279" spans="1:17" x14ac:dyDescent="0.25">
      <c r="A279" s="3" t="s">
        <v>218</v>
      </c>
      <c r="B279" s="3" t="s">
        <v>277</v>
      </c>
      <c r="C279" s="3" t="s">
        <v>1335</v>
      </c>
      <c r="D279" s="11">
        <v>5</v>
      </c>
      <c r="E279" s="11">
        <v>12</v>
      </c>
      <c r="F279" s="11">
        <v>0</v>
      </c>
      <c r="G279" s="11">
        <v>0</v>
      </c>
      <c r="H279" s="11">
        <v>13</v>
      </c>
      <c r="I279" s="11">
        <v>2</v>
      </c>
      <c r="J279" s="11">
        <v>4</v>
      </c>
      <c r="K279" s="11">
        <v>1</v>
      </c>
      <c r="L279" s="11">
        <v>37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</row>
    <row r="280" spans="1:17" x14ac:dyDescent="0.25">
      <c r="A280" s="3" t="s">
        <v>218</v>
      </c>
      <c r="B280" s="3" t="s">
        <v>278</v>
      </c>
      <c r="C280" s="3" t="s">
        <v>1336</v>
      </c>
      <c r="D280" s="11">
        <v>4</v>
      </c>
      <c r="E280" s="11">
        <v>1</v>
      </c>
      <c r="F280" s="11">
        <v>2</v>
      </c>
      <c r="G280" s="11">
        <v>2</v>
      </c>
      <c r="H280" s="11">
        <v>4</v>
      </c>
      <c r="I280" s="11">
        <v>14</v>
      </c>
      <c r="J280" s="11">
        <v>8</v>
      </c>
      <c r="K280" s="11">
        <v>5</v>
      </c>
      <c r="L280" s="11">
        <v>40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</row>
    <row r="281" spans="1:17" x14ac:dyDescent="0.25">
      <c r="A281" s="3" t="s">
        <v>218</v>
      </c>
      <c r="B281" s="3" t="s">
        <v>279</v>
      </c>
      <c r="C281" s="3" t="s">
        <v>1337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</row>
    <row r="282" spans="1:17" x14ac:dyDescent="0.25">
      <c r="A282" s="3" t="s">
        <v>218</v>
      </c>
      <c r="B282" s="3" t="s">
        <v>280</v>
      </c>
      <c r="C282" s="3" t="s">
        <v>1338</v>
      </c>
      <c r="D282" s="11">
        <v>17</v>
      </c>
      <c r="E282" s="11">
        <v>33</v>
      </c>
      <c r="F282" s="11">
        <v>11</v>
      </c>
      <c r="G282" s="11">
        <v>0</v>
      </c>
      <c r="H282" s="11">
        <v>14</v>
      </c>
      <c r="I282" s="11">
        <v>0</v>
      </c>
      <c r="J282" s="11">
        <v>47</v>
      </c>
      <c r="K282" s="11">
        <v>2</v>
      </c>
      <c r="L282" s="11">
        <v>124</v>
      </c>
      <c r="M282" s="11">
        <v>0</v>
      </c>
      <c r="N282" s="11">
        <v>0</v>
      </c>
      <c r="O282" s="11">
        <v>1</v>
      </c>
      <c r="P282" s="11">
        <v>0</v>
      </c>
      <c r="Q282" s="11">
        <v>1</v>
      </c>
    </row>
    <row r="283" spans="1:17" x14ac:dyDescent="0.25">
      <c r="A283" s="3" t="s">
        <v>218</v>
      </c>
      <c r="B283" s="3" t="s">
        <v>281</v>
      </c>
      <c r="C283" s="3" t="s">
        <v>1339</v>
      </c>
      <c r="D283" s="11">
        <v>1</v>
      </c>
      <c r="E283" s="11">
        <v>5</v>
      </c>
      <c r="F283" s="11">
        <v>1</v>
      </c>
      <c r="G283" s="11">
        <v>0</v>
      </c>
      <c r="H283" s="11">
        <v>2</v>
      </c>
      <c r="I283" s="11">
        <v>0</v>
      </c>
      <c r="J283" s="11">
        <v>8</v>
      </c>
      <c r="K283" s="11">
        <v>2</v>
      </c>
      <c r="L283" s="11">
        <v>19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</row>
    <row r="284" spans="1:17" x14ac:dyDescent="0.25">
      <c r="A284" s="3" t="s">
        <v>218</v>
      </c>
      <c r="B284" s="3" t="s">
        <v>282</v>
      </c>
      <c r="C284" s="3" t="s">
        <v>1340</v>
      </c>
      <c r="D284" s="11">
        <v>0</v>
      </c>
      <c r="E284" s="11">
        <v>0</v>
      </c>
      <c r="F284" s="11">
        <v>1</v>
      </c>
      <c r="G284" s="11">
        <v>1</v>
      </c>
      <c r="H284" s="11">
        <v>0</v>
      </c>
      <c r="I284" s="11">
        <v>0</v>
      </c>
      <c r="J284" s="11">
        <v>0</v>
      </c>
      <c r="K284" s="11">
        <v>0</v>
      </c>
      <c r="L284" s="11">
        <v>2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</row>
    <row r="285" spans="1:17" x14ac:dyDescent="0.25">
      <c r="A285" s="3" t="s">
        <v>218</v>
      </c>
      <c r="B285" s="3" t="s">
        <v>283</v>
      </c>
      <c r="C285" s="3" t="s">
        <v>1341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</row>
    <row r="286" spans="1:17" x14ac:dyDescent="0.25">
      <c r="A286" s="3" t="s">
        <v>218</v>
      </c>
      <c r="B286" s="3" t="s">
        <v>284</v>
      </c>
      <c r="C286" s="3" t="s">
        <v>1342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</row>
    <row r="287" spans="1:17" x14ac:dyDescent="0.25">
      <c r="A287" s="3" t="s">
        <v>218</v>
      </c>
      <c r="B287" s="3" t="s">
        <v>285</v>
      </c>
      <c r="C287" s="3" t="s">
        <v>1343</v>
      </c>
      <c r="D287" s="11">
        <v>635</v>
      </c>
      <c r="E287" s="11">
        <v>1034</v>
      </c>
      <c r="F287" s="11">
        <v>325</v>
      </c>
      <c r="G287" s="11">
        <v>767</v>
      </c>
      <c r="H287" s="11">
        <v>483</v>
      </c>
      <c r="I287" s="11">
        <v>597</v>
      </c>
      <c r="J287" s="11">
        <v>1810</v>
      </c>
      <c r="K287" s="11">
        <v>63</v>
      </c>
      <c r="L287" s="11">
        <v>5714</v>
      </c>
      <c r="M287" s="11">
        <v>3</v>
      </c>
      <c r="N287" s="11">
        <v>1</v>
      </c>
      <c r="O287" s="11">
        <v>3</v>
      </c>
      <c r="P287" s="11">
        <v>0</v>
      </c>
      <c r="Q287" s="11">
        <v>7</v>
      </c>
    </row>
    <row r="288" spans="1:17" x14ac:dyDescent="0.25">
      <c r="A288" s="3" t="s">
        <v>218</v>
      </c>
      <c r="B288" s="3" t="s">
        <v>286</v>
      </c>
      <c r="C288" s="3" t="s">
        <v>1344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</row>
    <row r="289" spans="1:17" x14ac:dyDescent="0.25">
      <c r="A289" s="3" t="s">
        <v>218</v>
      </c>
      <c r="B289" s="3" t="s">
        <v>287</v>
      </c>
      <c r="C289" s="3" t="s">
        <v>1345</v>
      </c>
      <c r="D289" s="11">
        <v>0</v>
      </c>
      <c r="E289" s="11">
        <v>0</v>
      </c>
      <c r="F289" s="11">
        <v>0</v>
      </c>
      <c r="G289" s="11">
        <v>1</v>
      </c>
      <c r="H289" s="11">
        <v>0</v>
      </c>
      <c r="I289" s="11">
        <v>0</v>
      </c>
      <c r="J289" s="11">
        <v>0</v>
      </c>
      <c r="K289" s="11">
        <v>0</v>
      </c>
      <c r="L289" s="11">
        <v>1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</row>
    <row r="290" spans="1:17" x14ac:dyDescent="0.25">
      <c r="A290" s="3" t="s">
        <v>218</v>
      </c>
      <c r="B290" s="3" t="s">
        <v>288</v>
      </c>
      <c r="C290" s="3" t="s">
        <v>1346</v>
      </c>
      <c r="D290" s="11">
        <v>0</v>
      </c>
      <c r="E290" s="11">
        <v>1</v>
      </c>
      <c r="F290" s="11">
        <v>1</v>
      </c>
      <c r="G290" s="11">
        <v>2</v>
      </c>
      <c r="H290" s="11">
        <v>1</v>
      </c>
      <c r="I290" s="11">
        <v>0</v>
      </c>
      <c r="J290" s="11">
        <v>0</v>
      </c>
      <c r="K290" s="11">
        <v>0</v>
      </c>
      <c r="L290" s="11">
        <v>5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</row>
    <row r="291" spans="1:17" x14ac:dyDescent="0.25">
      <c r="A291" s="3" t="s">
        <v>218</v>
      </c>
      <c r="B291" s="3" t="s">
        <v>289</v>
      </c>
      <c r="C291" s="3" t="s">
        <v>1347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</row>
    <row r="292" spans="1:17" x14ac:dyDescent="0.25">
      <c r="A292" s="3" t="s">
        <v>218</v>
      </c>
      <c r="B292" s="3" t="s">
        <v>290</v>
      </c>
      <c r="C292" s="3" t="s">
        <v>1348</v>
      </c>
      <c r="D292" s="11">
        <v>0</v>
      </c>
      <c r="E292" s="11">
        <v>0</v>
      </c>
      <c r="F292" s="11">
        <v>3</v>
      </c>
      <c r="G292" s="11">
        <v>2</v>
      </c>
      <c r="H292" s="11">
        <v>2</v>
      </c>
      <c r="I292" s="11">
        <v>1</v>
      </c>
      <c r="J292" s="11">
        <v>2</v>
      </c>
      <c r="K292" s="11">
        <v>0</v>
      </c>
      <c r="L292" s="11">
        <v>10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</row>
    <row r="293" spans="1:17" x14ac:dyDescent="0.25">
      <c r="A293" s="3" t="s">
        <v>218</v>
      </c>
      <c r="B293" s="3" t="s">
        <v>291</v>
      </c>
      <c r="C293" s="3" t="s">
        <v>1349</v>
      </c>
      <c r="D293" s="11">
        <v>1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4</v>
      </c>
      <c r="K293" s="11">
        <v>2</v>
      </c>
      <c r="L293" s="11">
        <v>7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</row>
    <row r="294" spans="1:17" x14ac:dyDescent="0.25">
      <c r="A294" s="3" t="s">
        <v>218</v>
      </c>
      <c r="B294" s="3" t="s">
        <v>292</v>
      </c>
      <c r="C294" s="3" t="s">
        <v>1350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</row>
    <row r="295" spans="1:17" x14ac:dyDescent="0.25">
      <c r="A295" s="3" t="s">
        <v>218</v>
      </c>
      <c r="B295" s="3" t="s">
        <v>293</v>
      </c>
      <c r="C295" s="3" t="s">
        <v>1351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</row>
    <row r="296" spans="1:17" x14ac:dyDescent="0.25">
      <c r="A296" s="3" t="s">
        <v>218</v>
      </c>
      <c r="B296" s="3" t="s">
        <v>294</v>
      </c>
      <c r="C296" s="3" t="s">
        <v>1352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</row>
    <row r="297" spans="1:17" x14ac:dyDescent="0.25">
      <c r="A297" s="3" t="s">
        <v>218</v>
      </c>
      <c r="B297" s="3" t="s">
        <v>295</v>
      </c>
      <c r="C297" s="3" t="s">
        <v>1353</v>
      </c>
      <c r="D297" s="11">
        <v>0</v>
      </c>
      <c r="E297" s="11">
        <v>0</v>
      </c>
      <c r="F297" s="11">
        <v>0</v>
      </c>
      <c r="G297" s="11">
        <v>0</v>
      </c>
      <c r="H297" s="11">
        <v>15</v>
      </c>
      <c r="I297" s="11">
        <v>2</v>
      </c>
      <c r="J297" s="11">
        <v>0</v>
      </c>
      <c r="K297" s="11">
        <v>0</v>
      </c>
      <c r="L297" s="11">
        <v>17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</row>
    <row r="298" spans="1:17" x14ac:dyDescent="0.25">
      <c r="A298" s="3" t="s">
        <v>218</v>
      </c>
      <c r="B298" s="3" t="s">
        <v>296</v>
      </c>
      <c r="C298" s="3" t="s">
        <v>1354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</row>
    <row r="299" spans="1:17" x14ac:dyDescent="0.25">
      <c r="A299" s="3" t="s">
        <v>218</v>
      </c>
      <c r="B299" s="3" t="s">
        <v>297</v>
      </c>
      <c r="C299" s="3" t="s">
        <v>1355</v>
      </c>
      <c r="D299" s="11">
        <v>0</v>
      </c>
      <c r="E299" s="11">
        <v>1</v>
      </c>
      <c r="F299" s="11">
        <v>0</v>
      </c>
      <c r="G299" s="11">
        <v>0</v>
      </c>
      <c r="H299" s="11">
        <v>0</v>
      </c>
      <c r="I299" s="11">
        <v>0</v>
      </c>
      <c r="J299" s="11">
        <v>1</v>
      </c>
      <c r="K299" s="11">
        <v>0</v>
      </c>
      <c r="L299" s="11">
        <v>2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</row>
    <row r="300" spans="1:17" x14ac:dyDescent="0.25">
      <c r="A300" s="3" t="s">
        <v>218</v>
      </c>
      <c r="B300" s="3" t="s">
        <v>298</v>
      </c>
      <c r="C300" s="3" t="s">
        <v>1356</v>
      </c>
      <c r="D300" s="11">
        <v>0</v>
      </c>
      <c r="E300" s="11">
        <v>38</v>
      </c>
      <c r="F300" s="11">
        <v>1</v>
      </c>
      <c r="G300" s="11">
        <v>1</v>
      </c>
      <c r="H300" s="11">
        <v>0</v>
      </c>
      <c r="I300" s="11">
        <v>0</v>
      </c>
      <c r="J300" s="11">
        <v>0</v>
      </c>
      <c r="K300" s="11">
        <v>0</v>
      </c>
      <c r="L300" s="11">
        <v>40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</row>
    <row r="301" spans="1:17" x14ac:dyDescent="0.25">
      <c r="A301" s="3" t="s">
        <v>218</v>
      </c>
      <c r="B301" s="3" t="s">
        <v>299</v>
      </c>
      <c r="C301" s="3" t="s">
        <v>1358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</row>
    <row r="302" spans="1:17" x14ac:dyDescent="0.25">
      <c r="A302" s="3" t="s">
        <v>218</v>
      </c>
      <c r="B302" s="3" t="s">
        <v>300</v>
      </c>
      <c r="C302" s="3" t="s">
        <v>1359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</row>
    <row r="303" spans="1:17" x14ac:dyDescent="0.25">
      <c r="A303" s="3" t="s">
        <v>218</v>
      </c>
      <c r="B303" s="3" t="s">
        <v>301</v>
      </c>
      <c r="C303" s="3" t="s">
        <v>1360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</row>
    <row r="304" spans="1:17" x14ac:dyDescent="0.25">
      <c r="A304" s="3" t="s">
        <v>218</v>
      </c>
      <c r="B304" s="3" t="s">
        <v>302</v>
      </c>
      <c r="C304" s="3" t="s">
        <v>1357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</row>
    <row r="305" spans="1:17" x14ac:dyDescent="0.25">
      <c r="A305" s="3" t="s">
        <v>218</v>
      </c>
      <c r="B305" s="3" t="s">
        <v>303</v>
      </c>
      <c r="C305" s="3" t="s">
        <v>1361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</row>
    <row r="306" spans="1:17" x14ac:dyDescent="0.25">
      <c r="A306" s="3" t="s">
        <v>218</v>
      </c>
      <c r="B306" s="3" t="s">
        <v>304</v>
      </c>
      <c r="C306" s="3" t="s">
        <v>1362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</row>
    <row r="307" spans="1:17" x14ac:dyDescent="0.25">
      <c r="A307" s="3" t="s">
        <v>218</v>
      </c>
      <c r="B307" s="3" t="s">
        <v>305</v>
      </c>
      <c r="C307" s="3" t="s">
        <v>1363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</row>
    <row r="308" spans="1:17" x14ac:dyDescent="0.25">
      <c r="A308" s="3" t="s">
        <v>218</v>
      </c>
      <c r="B308" s="3" t="s">
        <v>306</v>
      </c>
      <c r="C308" s="3" t="s">
        <v>1364</v>
      </c>
      <c r="D308" s="11">
        <v>0</v>
      </c>
      <c r="E308" s="11">
        <v>1</v>
      </c>
      <c r="F308" s="11">
        <v>0</v>
      </c>
      <c r="G308" s="11">
        <v>1</v>
      </c>
      <c r="H308" s="11">
        <v>0</v>
      </c>
      <c r="I308" s="11">
        <v>1</v>
      </c>
      <c r="J308" s="11">
        <v>2</v>
      </c>
      <c r="K308" s="11">
        <v>0</v>
      </c>
      <c r="L308" s="11">
        <v>5</v>
      </c>
      <c r="M308" s="11">
        <v>1</v>
      </c>
      <c r="N308" s="11">
        <v>0</v>
      </c>
      <c r="O308" s="11">
        <v>0</v>
      </c>
      <c r="P308" s="11">
        <v>0</v>
      </c>
      <c r="Q308" s="11">
        <v>1</v>
      </c>
    </row>
    <row r="309" spans="1:17" x14ac:dyDescent="0.25">
      <c r="A309" s="3" t="s">
        <v>218</v>
      </c>
      <c r="B309" s="3" t="s">
        <v>307</v>
      </c>
      <c r="C309" s="3" t="s">
        <v>1366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</row>
    <row r="310" spans="1:17" x14ac:dyDescent="0.25">
      <c r="A310" s="3" t="s">
        <v>218</v>
      </c>
      <c r="B310" s="3" t="s">
        <v>308</v>
      </c>
      <c r="C310" s="3" t="s">
        <v>1365</v>
      </c>
      <c r="D310" s="11">
        <v>1</v>
      </c>
      <c r="E310" s="11">
        <v>2</v>
      </c>
      <c r="F310" s="11">
        <v>0</v>
      </c>
      <c r="G310" s="11">
        <v>0</v>
      </c>
      <c r="H310" s="11">
        <v>2</v>
      </c>
      <c r="I310" s="11">
        <v>1</v>
      </c>
      <c r="J310" s="11">
        <v>1</v>
      </c>
      <c r="K310" s="11">
        <v>0</v>
      </c>
      <c r="L310" s="11">
        <v>7</v>
      </c>
      <c r="M310" s="11">
        <v>1</v>
      </c>
      <c r="N310" s="11">
        <v>0</v>
      </c>
      <c r="O310" s="11">
        <v>0</v>
      </c>
      <c r="P310" s="11">
        <v>0</v>
      </c>
      <c r="Q310" s="11">
        <v>1</v>
      </c>
    </row>
    <row r="311" spans="1:17" x14ac:dyDescent="0.25">
      <c r="A311" s="3" t="s">
        <v>218</v>
      </c>
      <c r="B311" s="3" t="s">
        <v>309</v>
      </c>
      <c r="C311" s="3" t="s">
        <v>1367</v>
      </c>
      <c r="D311" s="11">
        <v>0</v>
      </c>
      <c r="E311" s="11">
        <v>0</v>
      </c>
      <c r="F311" s="11">
        <v>0</v>
      </c>
      <c r="G311" s="11">
        <v>4</v>
      </c>
      <c r="H311" s="11">
        <v>0</v>
      </c>
      <c r="I311" s="11">
        <v>0</v>
      </c>
      <c r="J311" s="11">
        <v>0</v>
      </c>
      <c r="K311" s="11">
        <v>0</v>
      </c>
      <c r="L311" s="11">
        <v>4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</row>
    <row r="312" spans="1:17" x14ac:dyDescent="0.25">
      <c r="A312" s="3" t="s">
        <v>218</v>
      </c>
      <c r="B312" s="3" t="s">
        <v>310</v>
      </c>
      <c r="C312" s="3" t="s">
        <v>1368</v>
      </c>
      <c r="D312" s="11">
        <v>0</v>
      </c>
      <c r="E312" s="11">
        <v>0</v>
      </c>
      <c r="F312" s="11">
        <v>1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1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</row>
    <row r="313" spans="1:17" x14ac:dyDescent="0.25">
      <c r="A313" s="3" t="s">
        <v>218</v>
      </c>
      <c r="B313" s="3" t="s">
        <v>311</v>
      </c>
      <c r="C313" s="3" t="s">
        <v>1369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</row>
    <row r="314" spans="1:17" x14ac:dyDescent="0.25">
      <c r="A314" s="3" t="s">
        <v>218</v>
      </c>
      <c r="B314" s="3" t="s">
        <v>312</v>
      </c>
      <c r="C314" s="3" t="s">
        <v>1371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1</v>
      </c>
      <c r="J314" s="11">
        <v>0</v>
      </c>
      <c r="K314" s="11">
        <v>0</v>
      </c>
      <c r="L314" s="11">
        <v>1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</row>
    <row r="315" spans="1:17" x14ac:dyDescent="0.25">
      <c r="A315" s="3" t="s">
        <v>218</v>
      </c>
      <c r="B315" s="3" t="s">
        <v>313</v>
      </c>
      <c r="C315" s="3" t="s">
        <v>1370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</row>
    <row r="316" spans="1:17" x14ac:dyDescent="0.25">
      <c r="A316" s="3" t="s">
        <v>218</v>
      </c>
      <c r="B316" s="3" t="s">
        <v>314</v>
      </c>
      <c r="C316" s="3" t="s">
        <v>1372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</row>
    <row r="317" spans="1:17" x14ac:dyDescent="0.25">
      <c r="A317" s="3" t="s">
        <v>218</v>
      </c>
      <c r="B317" s="3" t="s">
        <v>315</v>
      </c>
      <c r="C317" s="3" t="s">
        <v>1373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</row>
    <row r="318" spans="1:17" x14ac:dyDescent="0.25">
      <c r="A318" s="3" t="s">
        <v>218</v>
      </c>
      <c r="B318" s="3" t="s">
        <v>316</v>
      </c>
      <c r="C318" s="3" t="s">
        <v>1374</v>
      </c>
      <c r="D318" s="11">
        <v>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</row>
    <row r="319" spans="1:17" x14ac:dyDescent="0.25">
      <c r="A319" s="3" t="s">
        <v>218</v>
      </c>
      <c r="B319" s="3" t="s">
        <v>317</v>
      </c>
      <c r="C319" s="3" t="s">
        <v>1375</v>
      </c>
      <c r="D319" s="11">
        <v>0</v>
      </c>
      <c r="E319" s="11">
        <v>0</v>
      </c>
      <c r="F319" s="11">
        <v>0</v>
      </c>
      <c r="G319" s="11">
        <v>5</v>
      </c>
      <c r="H319" s="11">
        <v>0</v>
      </c>
      <c r="I319" s="11">
        <v>0</v>
      </c>
      <c r="J319" s="11">
        <v>0</v>
      </c>
      <c r="K319" s="11">
        <v>0</v>
      </c>
      <c r="L319" s="11">
        <v>5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</row>
    <row r="320" spans="1:17" x14ac:dyDescent="0.25">
      <c r="A320" s="3" t="s">
        <v>218</v>
      </c>
      <c r="B320" s="3" t="s">
        <v>318</v>
      </c>
      <c r="C320" s="3" t="s">
        <v>1376</v>
      </c>
      <c r="D320" s="11">
        <v>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</row>
    <row r="321" spans="1:17" x14ac:dyDescent="0.25">
      <c r="A321" s="3" t="s">
        <v>218</v>
      </c>
      <c r="B321" s="3" t="s">
        <v>319</v>
      </c>
      <c r="C321" s="3" t="s">
        <v>1377</v>
      </c>
      <c r="D321" s="11">
        <v>0</v>
      </c>
      <c r="E321" s="11">
        <v>0</v>
      </c>
      <c r="F321" s="11">
        <v>1</v>
      </c>
      <c r="G321" s="11">
        <v>1</v>
      </c>
      <c r="H321" s="11">
        <v>3</v>
      </c>
      <c r="I321" s="11">
        <v>0</v>
      </c>
      <c r="J321" s="11">
        <v>0</v>
      </c>
      <c r="K321" s="11">
        <v>0</v>
      </c>
      <c r="L321" s="11">
        <v>5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</row>
    <row r="322" spans="1:17" x14ac:dyDescent="0.25">
      <c r="A322" s="3" t="s">
        <v>218</v>
      </c>
      <c r="B322" s="3" t="s">
        <v>320</v>
      </c>
      <c r="C322" s="3" t="s">
        <v>1378</v>
      </c>
      <c r="D322" s="11">
        <v>2</v>
      </c>
      <c r="E322" s="11">
        <v>0</v>
      </c>
      <c r="F322" s="11">
        <v>3</v>
      </c>
      <c r="G322" s="11">
        <v>3</v>
      </c>
      <c r="H322" s="11">
        <v>0</v>
      </c>
      <c r="I322" s="11">
        <v>0</v>
      </c>
      <c r="J322" s="11">
        <v>7</v>
      </c>
      <c r="K322" s="11">
        <v>2</v>
      </c>
      <c r="L322" s="11">
        <v>17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</row>
    <row r="323" spans="1:17" x14ac:dyDescent="0.25">
      <c r="A323" s="3" t="s">
        <v>218</v>
      </c>
      <c r="B323" s="3" t="s">
        <v>321</v>
      </c>
      <c r="C323" s="3" t="s">
        <v>1379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</row>
    <row r="324" spans="1:17" x14ac:dyDescent="0.25">
      <c r="A324" s="3" t="s">
        <v>218</v>
      </c>
      <c r="B324" s="3" t="s">
        <v>322</v>
      </c>
      <c r="C324" s="3" t="s">
        <v>1380</v>
      </c>
      <c r="D324" s="11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</row>
    <row r="325" spans="1:17" x14ac:dyDescent="0.25">
      <c r="A325" s="3" t="s">
        <v>218</v>
      </c>
      <c r="B325" s="3" t="s">
        <v>323</v>
      </c>
      <c r="C325" s="3" t="s">
        <v>1381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</row>
    <row r="326" spans="1:17" x14ac:dyDescent="0.25">
      <c r="A326" s="3" t="s">
        <v>218</v>
      </c>
      <c r="B326" s="3" t="s">
        <v>324</v>
      </c>
      <c r="C326" s="3" t="s">
        <v>1382</v>
      </c>
      <c r="D326" s="11">
        <v>0</v>
      </c>
      <c r="E326" s="11">
        <v>0</v>
      </c>
      <c r="F326" s="11">
        <v>0</v>
      </c>
      <c r="G326" s="11">
        <v>0</v>
      </c>
      <c r="H326" s="11">
        <v>1</v>
      </c>
      <c r="I326" s="11">
        <v>0</v>
      </c>
      <c r="J326" s="11">
        <v>0</v>
      </c>
      <c r="K326" s="11">
        <v>0</v>
      </c>
      <c r="L326" s="11">
        <v>1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</row>
    <row r="327" spans="1:17" x14ac:dyDescent="0.25">
      <c r="A327" s="3" t="s">
        <v>218</v>
      </c>
      <c r="B327" s="3" t="s">
        <v>325</v>
      </c>
      <c r="C327" s="3" t="s">
        <v>1383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</row>
    <row r="328" spans="1:17" x14ac:dyDescent="0.25">
      <c r="A328" s="3" t="s">
        <v>218</v>
      </c>
      <c r="B328" s="3" t="s">
        <v>326</v>
      </c>
      <c r="C328" s="3" t="s">
        <v>1384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</row>
    <row r="329" spans="1:17" x14ac:dyDescent="0.25">
      <c r="A329" s="3" t="s">
        <v>218</v>
      </c>
      <c r="B329" s="3" t="s">
        <v>327</v>
      </c>
      <c r="C329" s="3" t="s">
        <v>1270</v>
      </c>
      <c r="D329" s="11">
        <v>0</v>
      </c>
      <c r="E329" s="11">
        <v>0</v>
      </c>
      <c r="F329" s="11">
        <v>1</v>
      </c>
      <c r="G329" s="11">
        <v>1</v>
      </c>
      <c r="H329" s="11">
        <v>0</v>
      </c>
      <c r="I329" s="11">
        <v>0</v>
      </c>
      <c r="J329" s="11">
        <v>6</v>
      </c>
      <c r="K329" s="11">
        <v>0</v>
      </c>
      <c r="L329" s="11">
        <v>8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</row>
    <row r="330" spans="1:17" x14ac:dyDescent="0.25">
      <c r="A330" s="3" t="s">
        <v>218</v>
      </c>
      <c r="B330" s="3" t="s">
        <v>328</v>
      </c>
      <c r="C330" s="3" t="s">
        <v>1385</v>
      </c>
      <c r="D330" s="11">
        <v>0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</row>
    <row r="331" spans="1:17" x14ac:dyDescent="0.25">
      <c r="A331" s="3" t="s">
        <v>218</v>
      </c>
      <c r="B331" s="3" t="s">
        <v>329</v>
      </c>
      <c r="C331" s="3" t="s">
        <v>1386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</row>
    <row r="332" spans="1:17" x14ac:dyDescent="0.25">
      <c r="A332" s="3" t="s">
        <v>218</v>
      </c>
      <c r="B332" s="3" t="s">
        <v>330</v>
      </c>
      <c r="C332" s="3" t="s">
        <v>1387</v>
      </c>
      <c r="D332" s="11">
        <v>1</v>
      </c>
      <c r="E332" s="11">
        <v>2</v>
      </c>
      <c r="F332" s="11">
        <v>3</v>
      </c>
      <c r="G332" s="11">
        <v>3</v>
      </c>
      <c r="H332" s="11">
        <v>6</v>
      </c>
      <c r="I332" s="11">
        <v>3</v>
      </c>
      <c r="J332" s="11">
        <v>23</v>
      </c>
      <c r="K332" s="11">
        <v>2</v>
      </c>
      <c r="L332" s="11">
        <v>43</v>
      </c>
      <c r="M332" s="11">
        <v>1</v>
      </c>
      <c r="N332" s="11">
        <v>0</v>
      </c>
      <c r="O332" s="11">
        <v>0</v>
      </c>
      <c r="P332" s="11">
        <v>0</v>
      </c>
      <c r="Q332" s="11">
        <v>1</v>
      </c>
    </row>
    <row r="333" spans="1:17" x14ac:dyDescent="0.25">
      <c r="A333" s="3" t="s">
        <v>218</v>
      </c>
      <c r="B333" s="3" t="s">
        <v>331</v>
      </c>
      <c r="C333" s="3" t="s">
        <v>1388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</row>
    <row r="334" spans="1:17" x14ac:dyDescent="0.25">
      <c r="A334" s="3" t="s">
        <v>218</v>
      </c>
      <c r="B334" s="3" t="s">
        <v>332</v>
      </c>
      <c r="C334" s="3" t="s">
        <v>1389</v>
      </c>
      <c r="D334" s="11">
        <v>1</v>
      </c>
      <c r="E334" s="11">
        <v>3</v>
      </c>
      <c r="F334" s="11">
        <v>0</v>
      </c>
      <c r="G334" s="11">
        <v>0</v>
      </c>
      <c r="H334" s="11">
        <v>2</v>
      </c>
      <c r="I334" s="11">
        <v>0</v>
      </c>
      <c r="J334" s="11">
        <v>1</v>
      </c>
      <c r="K334" s="11">
        <v>0</v>
      </c>
      <c r="L334" s="11">
        <v>7</v>
      </c>
      <c r="M334" s="11">
        <v>1</v>
      </c>
      <c r="N334" s="11">
        <v>0</v>
      </c>
      <c r="O334" s="11">
        <v>0</v>
      </c>
      <c r="P334" s="11">
        <v>0</v>
      </c>
      <c r="Q334" s="11">
        <v>1</v>
      </c>
    </row>
    <row r="335" spans="1:17" x14ac:dyDescent="0.25">
      <c r="A335" s="3" t="s">
        <v>218</v>
      </c>
      <c r="B335" s="3" t="s">
        <v>333</v>
      </c>
      <c r="C335" s="3" t="s">
        <v>1390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</row>
    <row r="336" spans="1:17" x14ac:dyDescent="0.25">
      <c r="A336" s="3" t="s">
        <v>218</v>
      </c>
      <c r="B336" s="3" t="s">
        <v>334</v>
      </c>
      <c r="C336" s="3" t="s">
        <v>1320</v>
      </c>
      <c r="D336" s="11">
        <v>2</v>
      </c>
      <c r="E336" s="11">
        <v>1</v>
      </c>
      <c r="F336" s="11">
        <v>2</v>
      </c>
      <c r="G336" s="11">
        <v>1</v>
      </c>
      <c r="H336" s="11">
        <v>3</v>
      </c>
      <c r="I336" s="11">
        <v>25</v>
      </c>
      <c r="J336" s="11">
        <v>43</v>
      </c>
      <c r="K336" s="11">
        <v>7</v>
      </c>
      <c r="L336" s="11">
        <v>84</v>
      </c>
      <c r="M336" s="11">
        <v>2</v>
      </c>
      <c r="N336" s="11">
        <v>1</v>
      </c>
      <c r="O336" s="11">
        <v>0</v>
      </c>
      <c r="P336" s="11">
        <v>0</v>
      </c>
      <c r="Q336" s="11">
        <v>3</v>
      </c>
    </row>
    <row r="337" spans="1:17" x14ac:dyDescent="0.25">
      <c r="A337" s="3" t="s">
        <v>218</v>
      </c>
      <c r="B337" s="3" t="s">
        <v>335</v>
      </c>
      <c r="C337" s="3" t="s">
        <v>1391</v>
      </c>
      <c r="D337" s="11">
        <v>0</v>
      </c>
      <c r="E337" s="11">
        <v>0</v>
      </c>
      <c r="F337" s="11">
        <v>0</v>
      </c>
      <c r="G337" s="11">
        <v>0</v>
      </c>
      <c r="H337" s="11">
        <v>1</v>
      </c>
      <c r="I337" s="11">
        <v>1</v>
      </c>
      <c r="J337" s="11">
        <v>0</v>
      </c>
      <c r="K337" s="11">
        <v>0</v>
      </c>
      <c r="L337" s="11">
        <v>2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</row>
    <row r="338" spans="1:17" x14ac:dyDescent="0.25">
      <c r="A338" s="3" t="s">
        <v>218</v>
      </c>
      <c r="B338" s="3" t="s">
        <v>336</v>
      </c>
      <c r="C338" s="3" t="s">
        <v>1392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</row>
    <row r="339" spans="1:17" x14ac:dyDescent="0.25">
      <c r="A339" s="3" t="s">
        <v>38</v>
      </c>
      <c r="B339" s="3" t="s">
        <v>337</v>
      </c>
      <c r="C339" s="3" t="s">
        <v>1394</v>
      </c>
      <c r="D339" s="11">
        <v>0</v>
      </c>
      <c r="E339" s="11">
        <v>0</v>
      </c>
      <c r="F339" s="11">
        <v>0</v>
      </c>
      <c r="G339" s="11">
        <v>0</v>
      </c>
      <c r="H339" s="11">
        <v>35</v>
      </c>
      <c r="I339" s="11">
        <v>18</v>
      </c>
      <c r="J339" s="11">
        <v>0</v>
      </c>
      <c r="K339" s="11">
        <v>0</v>
      </c>
      <c r="L339" s="11">
        <v>53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</row>
    <row r="340" spans="1:17" x14ac:dyDescent="0.25">
      <c r="A340" s="3" t="s">
        <v>38</v>
      </c>
      <c r="B340" s="3" t="s">
        <v>338</v>
      </c>
      <c r="C340" s="3" t="s">
        <v>1395</v>
      </c>
      <c r="D340" s="11">
        <v>3</v>
      </c>
      <c r="E340" s="11">
        <v>2</v>
      </c>
      <c r="F340" s="11">
        <v>2</v>
      </c>
      <c r="G340" s="11">
        <v>1</v>
      </c>
      <c r="H340" s="11">
        <v>5</v>
      </c>
      <c r="I340" s="11">
        <v>2</v>
      </c>
      <c r="J340" s="11">
        <v>0</v>
      </c>
      <c r="K340" s="11">
        <v>0</v>
      </c>
      <c r="L340" s="11">
        <v>15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</row>
    <row r="341" spans="1:17" x14ac:dyDescent="0.25">
      <c r="A341" s="3" t="s">
        <v>38</v>
      </c>
      <c r="B341" s="3" t="s">
        <v>339</v>
      </c>
      <c r="C341" s="3" t="s">
        <v>1396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</row>
    <row r="342" spans="1:17" x14ac:dyDescent="0.25">
      <c r="A342" s="3" t="s">
        <v>38</v>
      </c>
      <c r="B342" s="3" t="s">
        <v>340</v>
      </c>
      <c r="C342" s="3" t="s">
        <v>1397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</row>
    <row r="343" spans="1:17" x14ac:dyDescent="0.25">
      <c r="A343" s="3" t="s">
        <v>38</v>
      </c>
      <c r="B343" s="3" t="s">
        <v>341</v>
      </c>
      <c r="C343" s="3">
        <v>17174</v>
      </c>
      <c r="D343" s="11">
        <v>8</v>
      </c>
      <c r="E343" s="11">
        <v>9</v>
      </c>
      <c r="F343" s="11">
        <v>2</v>
      </c>
      <c r="G343" s="11">
        <v>9</v>
      </c>
      <c r="H343" s="11">
        <v>4</v>
      </c>
      <c r="I343" s="11">
        <v>1</v>
      </c>
      <c r="J343" s="11">
        <v>21</v>
      </c>
      <c r="K343" s="11">
        <v>0</v>
      </c>
      <c r="L343" s="11">
        <v>54</v>
      </c>
      <c r="M343" s="11">
        <v>3</v>
      </c>
      <c r="N343" s="11">
        <v>0</v>
      </c>
      <c r="O343" s="11">
        <v>0</v>
      </c>
      <c r="P343" s="11">
        <v>0</v>
      </c>
      <c r="Q343" s="11">
        <v>3</v>
      </c>
    </row>
    <row r="344" spans="1:17" x14ac:dyDescent="0.25">
      <c r="A344" s="3" t="s">
        <v>38</v>
      </c>
      <c r="B344" s="3" t="s">
        <v>342</v>
      </c>
      <c r="C344" s="3" t="s">
        <v>1398</v>
      </c>
      <c r="D344" s="11">
        <v>0</v>
      </c>
      <c r="E344" s="11">
        <v>0</v>
      </c>
      <c r="F344" s="11">
        <v>8</v>
      </c>
      <c r="G344" s="11">
        <v>2</v>
      </c>
      <c r="H344" s="11">
        <v>0</v>
      </c>
      <c r="I344" s="11">
        <v>4</v>
      </c>
      <c r="J344" s="11">
        <v>1</v>
      </c>
      <c r="K344" s="11">
        <v>0</v>
      </c>
      <c r="L344" s="11">
        <v>15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</row>
    <row r="345" spans="1:17" x14ac:dyDescent="0.25">
      <c r="A345" s="3" t="s">
        <v>38</v>
      </c>
      <c r="B345" s="3" t="s">
        <v>343</v>
      </c>
      <c r="C345" s="3" t="s">
        <v>1399</v>
      </c>
      <c r="D345" s="11">
        <v>278</v>
      </c>
      <c r="E345" s="11">
        <v>728</v>
      </c>
      <c r="F345" s="11">
        <v>300</v>
      </c>
      <c r="G345" s="11">
        <v>621</v>
      </c>
      <c r="H345" s="11">
        <v>355</v>
      </c>
      <c r="I345" s="11">
        <v>338</v>
      </c>
      <c r="J345" s="11">
        <v>767</v>
      </c>
      <c r="K345" s="11">
        <v>34</v>
      </c>
      <c r="L345" s="11">
        <v>3421</v>
      </c>
      <c r="M345" s="11">
        <v>0</v>
      </c>
      <c r="N345" s="11">
        <v>3</v>
      </c>
      <c r="O345" s="11">
        <v>3</v>
      </c>
      <c r="P345" s="11">
        <v>0</v>
      </c>
      <c r="Q345" s="11">
        <v>6</v>
      </c>
    </row>
    <row r="346" spans="1:17" x14ac:dyDescent="0.25">
      <c r="A346" s="3" t="s">
        <v>38</v>
      </c>
      <c r="B346" s="3" t="s">
        <v>344</v>
      </c>
      <c r="C346" s="3" t="s">
        <v>1400</v>
      </c>
      <c r="D346" s="11">
        <v>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</row>
    <row r="347" spans="1:17" x14ac:dyDescent="0.25">
      <c r="A347" s="3" t="s">
        <v>38</v>
      </c>
      <c r="B347" s="3" t="s">
        <v>345</v>
      </c>
      <c r="C347" s="3" t="s">
        <v>1393</v>
      </c>
      <c r="D347" s="11">
        <v>0</v>
      </c>
      <c r="E347" s="11">
        <v>2</v>
      </c>
      <c r="F347" s="11">
        <v>1</v>
      </c>
      <c r="G347" s="11">
        <v>0</v>
      </c>
      <c r="H347" s="11">
        <v>2</v>
      </c>
      <c r="I347" s="11">
        <v>0</v>
      </c>
      <c r="J347" s="11">
        <v>1</v>
      </c>
      <c r="K347" s="11">
        <v>0</v>
      </c>
      <c r="L347" s="11">
        <v>6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</row>
    <row r="348" spans="1:17" x14ac:dyDescent="0.25">
      <c r="A348" s="3" t="s">
        <v>38</v>
      </c>
      <c r="B348" s="3" t="s">
        <v>346</v>
      </c>
      <c r="C348" s="3" t="s">
        <v>1401</v>
      </c>
      <c r="D348" s="11">
        <v>0</v>
      </c>
      <c r="E348" s="11">
        <v>0</v>
      </c>
      <c r="F348" s="11">
        <v>0</v>
      </c>
      <c r="G348" s="11">
        <v>1</v>
      </c>
      <c r="H348" s="11">
        <v>2</v>
      </c>
      <c r="I348" s="11">
        <v>0</v>
      </c>
      <c r="J348" s="11">
        <v>1</v>
      </c>
      <c r="K348" s="11">
        <v>0</v>
      </c>
      <c r="L348" s="11">
        <v>4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</row>
    <row r="349" spans="1:17" x14ac:dyDescent="0.25">
      <c r="A349" s="3" t="s">
        <v>38</v>
      </c>
      <c r="B349" s="3" t="s">
        <v>347</v>
      </c>
      <c r="C349" s="3" t="s">
        <v>1402</v>
      </c>
      <c r="D349" s="11">
        <v>0</v>
      </c>
      <c r="E349" s="11">
        <v>0</v>
      </c>
      <c r="F349" s="11">
        <v>1</v>
      </c>
      <c r="G349" s="11">
        <v>1</v>
      </c>
      <c r="H349" s="11">
        <v>0</v>
      </c>
      <c r="I349" s="11">
        <v>0</v>
      </c>
      <c r="J349" s="11">
        <v>0</v>
      </c>
      <c r="K349" s="11">
        <v>0</v>
      </c>
      <c r="L349" s="11">
        <v>2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</row>
    <row r="350" spans="1:17" x14ac:dyDescent="0.25">
      <c r="A350" s="3" t="s">
        <v>38</v>
      </c>
      <c r="B350" s="3" t="s">
        <v>348</v>
      </c>
      <c r="C350" s="3" t="s">
        <v>1403</v>
      </c>
      <c r="D350" s="11">
        <v>0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15</v>
      </c>
      <c r="K350" s="11">
        <v>0</v>
      </c>
      <c r="L350" s="11">
        <v>15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</row>
    <row r="351" spans="1:17" x14ac:dyDescent="0.25">
      <c r="A351" s="3" t="s">
        <v>38</v>
      </c>
      <c r="B351" s="3" t="s">
        <v>349</v>
      </c>
      <c r="C351" s="3" t="s">
        <v>1404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</row>
    <row r="352" spans="1:17" x14ac:dyDescent="0.25">
      <c r="A352" s="3" t="s">
        <v>38</v>
      </c>
      <c r="B352" s="3" t="s">
        <v>350</v>
      </c>
      <c r="C352" s="3" t="s">
        <v>1405</v>
      </c>
      <c r="D352" s="11">
        <v>0</v>
      </c>
      <c r="E352" s="11">
        <v>0</v>
      </c>
      <c r="F352" s="11">
        <v>10</v>
      </c>
      <c r="G352" s="11">
        <v>1</v>
      </c>
      <c r="H352" s="11">
        <v>4</v>
      </c>
      <c r="I352" s="11">
        <v>28</v>
      </c>
      <c r="J352" s="11">
        <v>0</v>
      </c>
      <c r="K352" s="11">
        <v>0</v>
      </c>
      <c r="L352" s="11">
        <v>43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</row>
    <row r="353" spans="1:17" x14ac:dyDescent="0.25">
      <c r="A353" s="3" t="s">
        <v>38</v>
      </c>
      <c r="B353" s="3" t="s">
        <v>351</v>
      </c>
      <c r="C353" s="3" t="s">
        <v>1406</v>
      </c>
      <c r="D353" s="11">
        <v>21</v>
      </c>
      <c r="E353" s="11">
        <v>29</v>
      </c>
      <c r="F353" s="11">
        <v>22</v>
      </c>
      <c r="G353" s="11">
        <v>0</v>
      </c>
      <c r="H353" s="11">
        <v>0</v>
      </c>
      <c r="I353" s="11">
        <v>1</v>
      </c>
      <c r="J353" s="11">
        <v>67</v>
      </c>
      <c r="K353" s="11">
        <v>2</v>
      </c>
      <c r="L353" s="11">
        <v>142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</row>
    <row r="354" spans="1:17" x14ac:dyDescent="0.25">
      <c r="A354" s="3" t="s">
        <v>38</v>
      </c>
      <c r="B354" s="3" t="s">
        <v>352</v>
      </c>
      <c r="C354" s="3">
        <v>17513</v>
      </c>
      <c r="D354" s="11">
        <v>0</v>
      </c>
      <c r="E354" s="11">
        <v>0</v>
      </c>
      <c r="F354" s="11">
        <v>5</v>
      </c>
      <c r="G354" s="11">
        <v>1</v>
      </c>
      <c r="H354" s="11">
        <v>0</v>
      </c>
      <c r="I354" s="11">
        <v>0</v>
      </c>
      <c r="J354" s="11">
        <v>0</v>
      </c>
      <c r="K354" s="11">
        <v>0</v>
      </c>
      <c r="L354" s="11">
        <v>6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</row>
    <row r="355" spans="1:17" x14ac:dyDescent="0.25">
      <c r="A355" s="3" t="s">
        <v>38</v>
      </c>
      <c r="B355" s="3" t="s">
        <v>353</v>
      </c>
      <c r="C355" s="3">
        <v>17524</v>
      </c>
      <c r="D355" s="11">
        <v>10</v>
      </c>
      <c r="E355" s="11">
        <v>4</v>
      </c>
      <c r="F355" s="11">
        <v>6</v>
      </c>
      <c r="G355" s="11">
        <v>29</v>
      </c>
      <c r="H355" s="11">
        <v>6</v>
      </c>
      <c r="I355" s="11">
        <v>2</v>
      </c>
      <c r="J355" s="11">
        <v>29</v>
      </c>
      <c r="K355" s="11">
        <v>1</v>
      </c>
      <c r="L355" s="11">
        <v>87</v>
      </c>
      <c r="M355" s="11">
        <v>1</v>
      </c>
      <c r="N355" s="11">
        <v>0</v>
      </c>
      <c r="O355" s="11">
        <v>0</v>
      </c>
      <c r="P355" s="11">
        <v>0</v>
      </c>
      <c r="Q355" s="11">
        <v>1</v>
      </c>
    </row>
    <row r="356" spans="1:17" x14ac:dyDescent="0.25">
      <c r="A356" s="3" t="s">
        <v>38</v>
      </c>
      <c r="B356" s="3" t="s">
        <v>354</v>
      </c>
      <c r="C356" s="3" t="s">
        <v>1407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1</v>
      </c>
      <c r="K356" s="11">
        <v>0</v>
      </c>
      <c r="L356" s="11">
        <v>1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</row>
    <row r="357" spans="1:17" x14ac:dyDescent="0.25">
      <c r="A357" s="3" t="s">
        <v>38</v>
      </c>
      <c r="B357" s="3" t="s">
        <v>355</v>
      </c>
      <c r="C357" s="3" t="s">
        <v>1408</v>
      </c>
      <c r="D357" s="11">
        <v>0</v>
      </c>
      <c r="E357" s="11">
        <v>0</v>
      </c>
      <c r="F357" s="11">
        <v>1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1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</row>
    <row r="358" spans="1:17" x14ac:dyDescent="0.25">
      <c r="A358" s="3" t="s">
        <v>38</v>
      </c>
      <c r="B358" s="3" t="s">
        <v>356</v>
      </c>
      <c r="C358" s="3" t="s">
        <v>1409</v>
      </c>
      <c r="D358" s="11">
        <v>0</v>
      </c>
      <c r="E358" s="11">
        <v>1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1</v>
      </c>
      <c r="M358" s="11">
        <v>1</v>
      </c>
      <c r="N358" s="11">
        <v>0</v>
      </c>
      <c r="O358" s="11">
        <v>0</v>
      </c>
      <c r="P358" s="11">
        <v>0</v>
      </c>
      <c r="Q358" s="11">
        <v>1</v>
      </c>
    </row>
    <row r="359" spans="1:17" x14ac:dyDescent="0.25">
      <c r="A359" s="3" t="s">
        <v>38</v>
      </c>
      <c r="B359" s="3" t="s">
        <v>357</v>
      </c>
      <c r="C359" s="3" t="s">
        <v>1410</v>
      </c>
      <c r="D359" s="11">
        <v>0</v>
      </c>
      <c r="E359" s="11">
        <v>0</v>
      </c>
      <c r="F359" s="11">
        <v>0</v>
      </c>
      <c r="G359" s="11">
        <v>30</v>
      </c>
      <c r="H359" s="11">
        <v>0</v>
      </c>
      <c r="I359" s="11">
        <v>23</v>
      </c>
      <c r="J359" s="11">
        <v>0</v>
      </c>
      <c r="K359" s="11">
        <v>0</v>
      </c>
      <c r="L359" s="11">
        <v>53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</row>
    <row r="360" spans="1:17" x14ac:dyDescent="0.25">
      <c r="A360" s="3" t="s">
        <v>38</v>
      </c>
      <c r="B360" s="3" t="s">
        <v>358</v>
      </c>
      <c r="C360" s="3">
        <v>17662</v>
      </c>
      <c r="D360" s="11">
        <v>13</v>
      </c>
      <c r="E360" s="11">
        <v>44</v>
      </c>
      <c r="F360" s="11">
        <v>30</v>
      </c>
      <c r="G360" s="11">
        <v>29</v>
      </c>
      <c r="H360" s="11">
        <v>12</v>
      </c>
      <c r="I360" s="11">
        <v>13</v>
      </c>
      <c r="J360" s="11">
        <v>49</v>
      </c>
      <c r="K360" s="11">
        <v>3</v>
      </c>
      <c r="L360" s="11">
        <v>193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</row>
    <row r="361" spans="1:17" x14ac:dyDescent="0.25">
      <c r="A361" s="3" t="s">
        <v>38</v>
      </c>
      <c r="B361" s="3" t="s">
        <v>359</v>
      </c>
      <c r="C361" s="3">
        <v>17665</v>
      </c>
      <c r="D361" s="11">
        <v>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</row>
    <row r="362" spans="1:17" x14ac:dyDescent="0.25">
      <c r="A362" s="3" t="s">
        <v>38</v>
      </c>
      <c r="B362" s="3" t="s">
        <v>360</v>
      </c>
      <c r="C362" s="3" t="s">
        <v>1411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</row>
    <row r="363" spans="1:17" x14ac:dyDescent="0.25">
      <c r="A363" s="3" t="s">
        <v>38</v>
      </c>
      <c r="B363" s="3" t="s">
        <v>361</v>
      </c>
      <c r="C363" s="3">
        <v>17867</v>
      </c>
      <c r="D363" s="11">
        <v>26</v>
      </c>
      <c r="E363" s="11">
        <v>87</v>
      </c>
      <c r="F363" s="11">
        <v>172</v>
      </c>
      <c r="G363" s="11">
        <v>106</v>
      </c>
      <c r="H363" s="11">
        <v>167</v>
      </c>
      <c r="I363" s="11">
        <v>43</v>
      </c>
      <c r="J363" s="11">
        <v>393</v>
      </c>
      <c r="K363" s="11">
        <v>47</v>
      </c>
      <c r="L363" s="11">
        <v>1041</v>
      </c>
      <c r="M363" s="11">
        <v>1</v>
      </c>
      <c r="N363" s="11">
        <v>0</v>
      </c>
      <c r="O363" s="11">
        <v>1</v>
      </c>
      <c r="P363" s="11">
        <v>0</v>
      </c>
      <c r="Q363" s="11">
        <v>2</v>
      </c>
    </row>
    <row r="364" spans="1:17" x14ac:dyDescent="0.25">
      <c r="A364" s="3" t="s">
        <v>38</v>
      </c>
      <c r="B364" s="3" t="s">
        <v>362</v>
      </c>
      <c r="C364" s="3" t="s">
        <v>2176</v>
      </c>
      <c r="D364" s="11">
        <v>0</v>
      </c>
      <c r="E364" s="11">
        <v>26</v>
      </c>
      <c r="F364" s="11">
        <v>2</v>
      </c>
      <c r="G364" s="11">
        <v>1</v>
      </c>
      <c r="H364" s="11">
        <v>1</v>
      </c>
      <c r="I364" s="11">
        <v>3</v>
      </c>
      <c r="J364" s="11">
        <v>3</v>
      </c>
      <c r="K364" s="11">
        <v>0</v>
      </c>
      <c r="L364" s="11">
        <v>36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</row>
    <row r="365" spans="1:17" x14ac:dyDescent="0.25">
      <c r="A365" s="3" t="s">
        <v>38</v>
      </c>
      <c r="B365" s="3" t="s">
        <v>363</v>
      </c>
      <c r="C365" s="3">
        <v>17877</v>
      </c>
      <c r="D365" s="11">
        <v>0</v>
      </c>
      <c r="E365" s="11">
        <v>2</v>
      </c>
      <c r="F365" s="11">
        <v>0</v>
      </c>
      <c r="G365" s="11">
        <v>0</v>
      </c>
      <c r="H365" s="11">
        <v>6</v>
      </c>
      <c r="I365" s="11">
        <v>0</v>
      </c>
      <c r="J365" s="11">
        <v>11</v>
      </c>
      <c r="K365" s="11">
        <v>0</v>
      </c>
      <c r="L365" s="11">
        <v>19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</row>
    <row r="366" spans="1:17" x14ac:dyDescent="0.25">
      <c r="A366" s="3" t="s">
        <v>364</v>
      </c>
      <c r="B366" s="3" t="s">
        <v>365</v>
      </c>
      <c r="C366" s="3" t="s">
        <v>2177</v>
      </c>
      <c r="D366" s="11">
        <v>15</v>
      </c>
      <c r="E366" s="11">
        <v>35</v>
      </c>
      <c r="F366" s="11">
        <v>13</v>
      </c>
      <c r="G366" s="11">
        <v>52</v>
      </c>
      <c r="H366" s="11">
        <v>60</v>
      </c>
      <c r="I366" s="11">
        <v>39</v>
      </c>
      <c r="J366" s="11">
        <v>41</v>
      </c>
      <c r="K366" s="11">
        <v>37</v>
      </c>
      <c r="L366" s="11">
        <v>292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</row>
    <row r="367" spans="1:17" x14ac:dyDescent="0.25">
      <c r="A367" s="3" t="s">
        <v>364</v>
      </c>
      <c r="B367" s="3" t="s">
        <v>366</v>
      </c>
      <c r="C367" s="3" t="s">
        <v>2178</v>
      </c>
      <c r="D367" s="11">
        <v>2</v>
      </c>
      <c r="E367" s="11">
        <v>20</v>
      </c>
      <c r="F367" s="11">
        <v>7</v>
      </c>
      <c r="G367" s="11">
        <v>7</v>
      </c>
      <c r="H367" s="11">
        <v>15</v>
      </c>
      <c r="I367" s="11">
        <v>2</v>
      </c>
      <c r="J367" s="11">
        <v>43</v>
      </c>
      <c r="K367" s="11">
        <v>4</v>
      </c>
      <c r="L367" s="11">
        <v>100</v>
      </c>
      <c r="M367" s="11">
        <v>0</v>
      </c>
      <c r="N367" s="11">
        <v>1</v>
      </c>
      <c r="O367" s="11">
        <v>0</v>
      </c>
      <c r="P367" s="11">
        <v>0</v>
      </c>
      <c r="Q367" s="11">
        <v>1</v>
      </c>
    </row>
    <row r="368" spans="1:17" x14ac:dyDescent="0.25">
      <c r="A368" s="3" t="s">
        <v>364</v>
      </c>
      <c r="B368" s="3" t="s">
        <v>367</v>
      </c>
      <c r="C368" s="3" t="s">
        <v>2179</v>
      </c>
      <c r="D368" s="11">
        <v>631</v>
      </c>
      <c r="E368" s="11">
        <v>1440</v>
      </c>
      <c r="F368" s="11">
        <v>820</v>
      </c>
      <c r="G368" s="11">
        <v>855</v>
      </c>
      <c r="H368" s="11">
        <v>1005</v>
      </c>
      <c r="I368" s="11">
        <v>1259</v>
      </c>
      <c r="J368" s="11">
        <v>2590</v>
      </c>
      <c r="K368" s="11">
        <v>420</v>
      </c>
      <c r="L368" s="11">
        <v>9020</v>
      </c>
      <c r="M368" s="11">
        <v>0</v>
      </c>
      <c r="N368" s="11">
        <v>1</v>
      </c>
      <c r="O368" s="11">
        <v>9</v>
      </c>
      <c r="P368" s="11">
        <v>1</v>
      </c>
      <c r="Q368" s="11">
        <v>11</v>
      </c>
    </row>
    <row r="369" spans="1:17" x14ac:dyDescent="0.25">
      <c r="A369" s="3" t="s">
        <v>364</v>
      </c>
      <c r="B369" s="3" t="s">
        <v>368</v>
      </c>
      <c r="C369" s="3" t="s">
        <v>2180</v>
      </c>
      <c r="D369" s="11">
        <v>21</v>
      </c>
      <c r="E369" s="11">
        <v>66</v>
      </c>
      <c r="F369" s="11">
        <v>22</v>
      </c>
      <c r="G369" s="11">
        <v>36</v>
      </c>
      <c r="H369" s="11">
        <v>50</v>
      </c>
      <c r="I369" s="11">
        <v>25</v>
      </c>
      <c r="J369" s="11">
        <v>59</v>
      </c>
      <c r="K369" s="11">
        <v>47</v>
      </c>
      <c r="L369" s="11">
        <v>326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</row>
    <row r="370" spans="1:17" x14ac:dyDescent="0.25">
      <c r="A370" s="3" t="s">
        <v>364</v>
      </c>
      <c r="B370" s="3" t="s">
        <v>369</v>
      </c>
      <c r="C370" s="3" t="s">
        <v>2181</v>
      </c>
      <c r="D370" s="11">
        <v>173</v>
      </c>
      <c r="E370" s="11">
        <v>391</v>
      </c>
      <c r="F370" s="11">
        <v>161</v>
      </c>
      <c r="G370" s="11">
        <v>317</v>
      </c>
      <c r="H370" s="11">
        <v>301</v>
      </c>
      <c r="I370" s="11">
        <v>336</v>
      </c>
      <c r="J370" s="11">
        <v>1035</v>
      </c>
      <c r="K370" s="11">
        <v>129</v>
      </c>
      <c r="L370" s="11">
        <v>2843</v>
      </c>
      <c r="M370" s="11">
        <v>1</v>
      </c>
      <c r="N370" s="11">
        <v>0</v>
      </c>
      <c r="O370" s="11">
        <v>2</v>
      </c>
      <c r="P370" s="11">
        <v>0</v>
      </c>
      <c r="Q370" s="11">
        <v>3</v>
      </c>
    </row>
    <row r="371" spans="1:17" x14ac:dyDescent="0.25">
      <c r="A371" s="3" t="s">
        <v>364</v>
      </c>
      <c r="B371" s="3" t="s">
        <v>370</v>
      </c>
      <c r="C371" s="3" t="s">
        <v>2182</v>
      </c>
      <c r="D371" s="11">
        <v>91</v>
      </c>
      <c r="E371" s="11">
        <v>216</v>
      </c>
      <c r="F371" s="11">
        <v>131</v>
      </c>
      <c r="G371" s="11">
        <v>87</v>
      </c>
      <c r="H371" s="11">
        <v>130</v>
      </c>
      <c r="I371" s="11">
        <v>128</v>
      </c>
      <c r="J371" s="11">
        <v>386</v>
      </c>
      <c r="K371" s="11">
        <v>21</v>
      </c>
      <c r="L371" s="11">
        <v>1190</v>
      </c>
      <c r="M371" s="11">
        <v>2</v>
      </c>
      <c r="N371" s="11">
        <v>0</v>
      </c>
      <c r="O371" s="11">
        <v>0</v>
      </c>
      <c r="P371" s="11">
        <v>0</v>
      </c>
      <c r="Q371" s="11">
        <v>2</v>
      </c>
    </row>
    <row r="372" spans="1:17" x14ac:dyDescent="0.25">
      <c r="A372" s="3" t="s">
        <v>364</v>
      </c>
      <c r="B372" s="3" t="s">
        <v>371</v>
      </c>
      <c r="C372" s="3" t="s">
        <v>2183</v>
      </c>
      <c r="D372" s="11">
        <v>72</v>
      </c>
      <c r="E372" s="11">
        <v>100</v>
      </c>
      <c r="F372" s="11">
        <v>24</v>
      </c>
      <c r="G372" s="11">
        <v>22</v>
      </c>
      <c r="H372" s="11">
        <v>59</v>
      </c>
      <c r="I372" s="11">
        <v>75</v>
      </c>
      <c r="J372" s="11">
        <v>311</v>
      </c>
      <c r="K372" s="11">
        <v>27</v>
      </c>
      <c r="L372" s="11">
        <v>690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</row>
    <row r="373" spans="1:17" x14ac:dyDescent="0.25">
      <c r="A373" s="3" t="s">
        <v>364</v>
      </c>
      <c r="B373" s="3" t="s">
        <v>372</v>
      </c>
      <c r="C373" s="3" t="s">
        <v>2184</v>
      </c>
      <c r="D373" s="11">
        <v>14</v>
      </c>
      <c r="E373" s="11">
        <v>234</v>
      </c>
      <c r="F373" s="11">
        <v>115</v>
      </c>
      <c r="G373" s="11">
        <v>49</v>
      </c>
      <c r="H373" s="11">
        <v>30</v>
      </c>
      <c r="I373" s="11">
        <v>135</v>
      </c>
      <c r="J373" s="11">
        <v>200</v>
      </c>
      <c r="K373" s="11">
        <v>70</v>
      </c>
      <c r="L373" s="11">
        <v>847</v>
      </c>
      <c r="M373" s="11">
        <v>1</v>
      </c>
      <c r="N373" s="11">
        <v>1</v>
      </c>
      <c r="O373" s="11">
        <v>0</v>
      </c>
      <c r="P373" s="11">
        <v>0</v>
      </c>
      <c r="Q373" s="11">
        <v>2</v>
      </c>
    </row>
    <row r="374" spans="1:17" x14ac:dyDescent="0.25">
      <c r="A374" s="3" t="s">
        <v>364</v>
      </c>
      <c r="B374" s="3" t="s">
        <v>373</v>
      </c>
      <c r="C374" s="3" t="s">
        <v>2185</v>
      </c>
      <c r="D374" s="11">
        <v>106</v>
      </c>
      <c r="E374" s="11">
        <v>174</v>
      </c>
      <c r="F374" s="11">
        <v>105</v>
      </c>
      <c r="G374" s="11">
        <v>94</v>
      </c>
      <c r="H374" s="11">
        <v>121</v>
      </c>
      <c r="I374" s="11">
        <v>113</v>
      </c>
      <c r="J374" s="11">
        <v>331</v>
      </c>
      <c r="K374" s="11">
        <v>86</v>
      </c>
      <c r="L374" s="11">
        <v>1130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</row>
    <row r="375" spans="1:17" x14ac:dyDescent="0.25">
      <c r="A375" s="3" t="s">
        <v>364</v>
      </c>
      <c r="B375" s="3" t="s">
        <v>374</v>
      </c>
      <c r="C375" s="3" t="s">
        <v>2186</v>
      </c>
      <c r="D375" s="11">
        <v>25</v>
      </c>
      <c r="E375" s="11">
        <v>56</v>
      </c>
      <c r="F375" s="11">
        <v>118</v>
      </c>
      <c r="G375" s="11">
        <v>39</v>
      </c>
      <c r="H375" s="11">
        <v>47</v>
      </c>
      <c r="I375" s="11">
        <v>29</v>
      </c>
      <c r="J375" s="11">
        <v>88</v>
      </c>
      <c r="K375" s="11">
        <v>2</v>
      </c>
      <c r="L375" s="11">
        <v>404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</row>
    <row r="376" spans="1:17" x14ac:dyDescent="0.25">
      <c r="A376" s="3" t="s">
        <v>364</v>
      </c>
      <c r="B376" s="3" t="s">
        <v>375</v>
      </c>
      <c r="C376" s="3" t="s">
        <v>2187</v>
      </c>
      <c r="D376" s="11">
        <v>403</v>
      </c>
      <c r="E376" s="11">
        <v>986</v>
      </c>
      <c r="F376" s="11">
        <v>680</v>
      </c>
      <c r="G376" s="11">
        <v>583</v>
      </c>
      <c r="H376" s="11">
        <v>514</v>
      </c>
      <c r="I376" s="11">
        <v>284</v>
      </c>
      <c r="J376" s="11">
        <v>1804</v>
      </c>
      <c r="K376" s="11">
        <v>246</v>
      </c>
      <c r="L376" s="11">
        <v>5500</v>
      </c>
      <c r="M376" s="11">
        <v>2</v>
      </c>
      <c r="N376" s="11">
        <v>2</v>
      </c>
      <c r="O376" s="11">
        <v>10</v>
      </c>
      <c r="P376" s="11">
        <v>0</v>
      </c>
      <c r="Q376" s="11">
        <v>14</v>
      </c>
    </row>
    <row r="377" spans="1:17" x14ac:dyDescent="0.25">
      <c r="A377" s="3" t="s">
        <v>364</v>
      </c>
      <c r="B377" s="3" t="s">
        <v>376</v>
      </c>
      <c r="C377" s="3" t="s">
        <v>2188</v>
      </c>
      <c r="D377" s="11">
        <v>35</v>
      </c>
      <c r="E377" s="11">
        <v>23</v>
      </c>
      <c r="F377" s="11">
        <v>73</v>
      </c>
      <c r="G377" s="11">
        <v>25</v>
      </c>
      <c r="H377" s="11">
        <v>39</v>
      </c>
      <c r="I377" s="11">
        <v>7</v>
      </c>
      <c r="J377" s="11">
        <v>56</v>
      </c>
      <c r="K377" s="11">
        <v>18</v>
      </c>
      <c r="L377" s="11">
        <v>276</v>
      </c>
      <c r="M377" s="11">
        <v>0</v>
      </c>
      <c r="N377" s="11">
        <v>1</v>
      </c>
      <c r="O377" s="11">
        <v>0</v>
      </c>
      <c r="P377" s="11">
        <v>0</v>
      </c>
      <c r="Q377" s="11">
        <v>1</v>
      </c>
    </row>
    <row r="378" spans="1:17" x14ac:dyDescent="0.25">
      <c r="A378" s="3" t="s">
        <v>364</v>
      </c>
      <c r="B378" s="3" t="s">
        <v>377</v>
      </c>
      <c r="C378" s="3" t="s">
        <v>1412</v>
      </c>
      <c r="D378" s="11">
        <v>559</v>
      </c>
      <c r="E378" s="11">
        <v>1439</v>
      </c>
      <c r="F378" s="11">
        <v>602</v>
      </c>
      <c r="G378" s="11">
        <v>782</v>
      </c>
      <c r="H378" s="11">
        <v>852</v>
      </c>
      <c r="I378" s="11">
        <v>873</v>
      </c>
      <c r="J378" s="11">
        <v>2137</v>
      </c>
      <c r="K378" s="11">
        <v>413</v>
      </c>
      <c r="L378" s="11">
        <v>7657</v>
      </c>
      <c r="M378" s="11">
        <v>2</v>
      </c>
      <c r="N378" s="11">
        <v>0</v>
      </c>
      <c r="O378" s="11">
        <v>3</v>
      </c>
      <c r="P378" s="11">
        <v>0</v>
      </c>
      <c r="Q378" s="11">
        <v>5</v>
      </c>
    </row>
    <row r="379" spans="1:17" x14ac:dyDescent="0.25">
      <c r="A379" s="3" t="s">
        <v>364</v>
      </c>
      <c r="B379" s="3" t="s">
        <v>378</v>
      </c>
      <c r="C379" s="3" t="s">
        <v>1413</v>
      </c>
      <c r="D379" s="11">
        <v>6</v>
      </c>
      <c r="E379" s="11">
        <v>33</v>
      </c>
      <c r="F379" s="11">
        <v>9</v>
      </c>
      <c r="G379" s="11">
        <v>18</v>
      </c>
      <c r="H379" s="11">
        <v>12</v>
      </c>
      <c r="I379" s="11">
        <v>16</v>
      </c>
      <c r="J379" s="11">
        <v>30</v>
      </c>
      <c r="K379" s="11">
        <v>15</v>
      </c>
      <c r="L379" s="11">
        <v>139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</row>
    <row r="380" spans="1:17" x14ac:dyDescent="0.25">
      <c r="A380" s="3" t="s">
        <v>364</v>
      </c>
      <c r="B380" s="3" t="s">
        <v>379</v>
      </c>
      <c r="C380" s="3" t="s">
        <v>1414</v>
      </c>
      <c r="D380" s="11">
        <v>35</v>
      </c>
      <c r="E380" s="11">
        <v>70</v>
      </c>
      <c r="F380" s="11">
        <v>29</v>
      </c>
      <c r="G380" s="11">
        <v>38</v>
      </c>
      <c r="H380" s="11">
        <v>18</v>
      </c>
      <c r="I380" s="11">
        <v>21</v>
      </c>
      <c r="J380" s="11">
        <v>75</v>
      </c>
      <c r="K380" s="11">
        <v>9</v>
      </c>
      <c r="L380" s="11">
        <v>295</v>
      </c>
      <c r="M380" s="11">
        <v>1</v>
      </c>
      <c r="N380" s="11">
        <v>0</v>
      </c>
      <c r="O380" s="11">
        <v>0</v>
      </c>
      <c r="P380" s="11">
        <v>0</v>
      </c>
      <c r="Q380" s="11">
        <v>1</v>
      </c>
    </row>
    <row r="381" spans="1:17" x14ac:dyDescent="0.25">
      <c r="A381" s="3" t="s">
        <v>364</v>
      </c>
      <c r="B381" s="3" t="s">
        <v>131</v>
      </c>
      <c r="C381" s="3" t="s">
        <v>1415</v>
      </c>
      <c r="D381" s="11">
        <v>85</v>
      </c>
      <c r="E381" s="11">
        <v>166</v>
      </c>
      <c r="F381" s="11">
        <v>60</v>
      </c>
      <c r="G381" s="11">
        <v>56</v>
      </c>
      <c r="H381" s="11">
        <v>188</v>
      </c>
      <c r="I381" s="11">
        <v>39</v>
      </c>
      <c r="J381" s="11">
        <v>284</v>
      </c>
      <c r="K381" s="11">
        <v>31</v>
      </c>
      <c r="L381" s="11">
        <v>909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</row>
    <row r="382" spans="1:17" x14ac:dyDescent="0.25">
      <c r="A382" s="3" t="s">
        <v>380</v>
      </c>
      <c r="B382" s="3" t="s">
        <v>381</v>
      </c>
      <c r="C382" s="3" t="s">
        <v>2110</v>
      </c>
      <c r="D382" s="11">
        <v>67</v>
      </c>
      <c r="E382" s="11">
        <v>132</v>
      </c>
      <c r="F382" s="11">
        <v>39</v>
      </c>
      <c r="G382" s="11">
        <v>32</v>
      </c>
      <c r="H382" s="11">
        <v>57</v>
      </c>
      <c r="I382" s="11">
        <v>29</v>
      </c>
      <c r="J382" s="11">
        <v>335</v>
      </c>
      <c r="K382" s="11">
        <v>56</v>
      </c>
      <c r="L382" s="11">
        <v>747</v>
      </c>
      <c r="M382" s="11">
        <v>2</v>
      </c>
      <c r="N382" s="11">
        <v>0</v>
      </c>
      <c r="O382" s="11">
        <v>0</v>
      </c>
      <c r="P382" s="11">
        <v>0</v>
      </c>
      <c r="Q382" s="11">
        <v>2</v>
      </c>
    </row>
    <row r="383" spans="1:17" x14ac:dyDescent="0.25">
      <c r="A383" s="3" t="s">
        <v>380</v>
      </c>
      <c r="B383" s="3" t="s">
        <v>382</v>
      </c>
      <c r="C383" s="3" t="s">
        <v>2111</v>
      </c>
      <c r="D383" s="11">
        <v>0</v>
      </c>
      <c r="E383" s="11">
        <v>3</v>
      </c>
      <c r="F383" s="11">
        <v>0</v>
      </c>
      <c r="G383" s="11">
        <v>1</v>
      </c>
      <c r="H383" s="11">
        <v>0</v>
      </c>
      <c r="I383" s="11">
        <v>1</v>
      </c>
      <c r="J383" s="11">
        <v>1</v>
      </c>
      <c r="K383" s="11">
        <v>0</v>
      </c>
      <c r="L383" s="11">
        <v>6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</row>
    <row r="384" spans="1:17" x14ac:dyDescent="0.25">
      <c r="A384" s="3" t="s">
        <v>380</v>
      </c>
      <c r="B384" s="3" t="s">
        <v>383</v>
      </c>
      <c r="C384" s="3" t="s">
        <v>2112</v>
      </c>
      <c r="D384" s="11">
        <v>183</v>
      </c>
      <c r="E384" s="11">
        <v>463</v>
      </c>
      <c r="F384" s="11">
        <v>323</v>
      </c>
      <c r="G384" s="11">
        <v>231</v>
      </c>
      <c r="H384" s="11">
        <v>223</v>
      </c>
      <c r="I384" s="11">
        <v>113</v>
      </c>
      <c r="J384" s="11">
        <v>616</v>
      </c>
      <c r="K384" s="11">
        <v>74</v>
      </c>
      <c r="L384" s="11">
        <v>2226</v>
      </c>
      <c r="M384" s="11">
        <v>0</v>
      </c>
      <c r="N384" s="11">
        <v>0</v>
      </c>
      <c r="O384" s="11">
        <v>0</v>
      </c>
      <c r="P384" s="11">
        <v>1</v>
      </c>
      <c r="Q384" s="11">
        <v>1</v>
      </c>
    </row>
    <row r="385" spans="1:17" x14ac:dyDescent="0.25">
      <c r="A385" s="3" t="s">
        <v>380</v>
      </c>
      <c r="B385" s="3" t="s">
        <v>384</v>
      </c>
      <c r="C385" s="3" t="s">
        <v>2113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</row>
    <row r="386" spans="1:17" x14ac:dyDescent="0.25">
      <c r="A386" s="3" t="s">
        <v>380</v>
      </c>
      <c r="B386" s="3" t="s">
        <v>385</v>
      </c>
      <c r="C386" s="3" t="s">
        <v>2114</v>
      </c>
      <c r="D386" s="11">
        <v>700</v>
      </c>
      <c r="E386" s="11">
        <v>1155</v>
      </c>
      <c r="F386" s="11">
        <v>426</v>
      </c>
      <c r="G386" s="11">
        <v>246</v>
      </c>
      <c r="H386" s="11">
        <v>423</v>
      </c>
      <c r="I386" s="11">
        <v>171</v>
      </c>
      <c r="J386" s="11">
        <v>1929</v>
      </c>
      <c r="K386" s="11">
        <v>533</v>
      </c>
      <c r="L386" s="11">
        <v>5583</v>
      </c>
      <c r="M386" s="11">
        <v>4</v>
      </c>
      <c r="N386" s="11">
        <v>3</v>
      </c>
      <c r="O386" s="11">
        <v>3</v>
      </c>
      <c r="P386" s="11">
        <v>2</v>
      </c>
      <c r="Q386" s="11">
        <v>12</v>
      </c>
    </row>
    <row r="387" spans="1:17" x14ac:dyDescent="0.25">
      <c r="A387" s="3" t="s">
        <v>380</v>
      </c>
      <c r="B387" s="3" t="s">
        <v>386</v>
      </c>
      <c r="C387" s="3" t="s">
        <v>2115</v>
      </c>
      <c r="D387" s="11">
        <v>44</v>
      </c>
      <c r="E387" s="11">
        <v>64</v>
      </c>
      <c r="F387" s="11">
        <v>3</v>
      </c>
      <c r="G387" s="11">
        <v>12</v>
      </c>
      <c r="H387" s="11">
        <v>6</v>
      </c>
      <c r="I387" s="11">
        <v>4</v>
      </c>
      <c r="J387" s="11">
        <v>126</v>
      </c>
      <c r="K387" s="11">
        <v>5</v>
      </c>
      <c r="L387" s="11">
        <v>264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</row>
    <row r="388" spans="1:17" x14ac:dyDescent="0.25">
      <c r="A388" s="3" t="s">
        <v>380</v>
      </c>
      <c r="B388" s="3" t="s">
        <v>387</v>
      </c>
      <c r="C388" s="3" t="s">
        <v>2116</v>
      </c>
      <c r="D388" s="11">
        <v>1</v>
      </c>
      <c r="E388" s="11">
        <v>3</v>
      </c>
      <c r="F388" s="11">
        <v>4</v>
      </c>
      <c r="G388" s="11">
        <v>11</v>
      </c>
      <c r="H388" s="11">
        <v>4</v>
      </c>
      <c r="I388" s="11">
        <v>5</v>
      </c>
      <c r="J388" s="11">
        <v>14</v>
      </c>
      <c r="K388" s="11">
        <v>37</v>
      </c>
      <c r="L388" s="11">
        <v>79</v>
      </c>
      <c r="M388" s="11">
        <v>1</v>
      </c>
      <c r="N388" s="11">
        <v>1</v>
      </c>
      <c r="O388" s="11">
        <v>0</v>
      </c>
      <c r="P388" s="11">
        <v>0</v>
      </c>
      <c r="Q388" s="11">
        <v>2</v>
      </c>
    </row>
    <row r="389" spans="1:17" x14ac:dyDescent="0.25">
      <c r="A389" s="3" t="s">
        <v>380</v>
      </c>
      <c r="B389" s="3" t="s">
        <v>388</v>
      </c>
      <c r="C389" s="3" t="s">
        <v>2117</v>
      </c>
      <c r="D389" s="11">
        <v>126</v>
      </c>
      <c r="E389" s="11">
        <v>280</v>
      </c>
      <c r="F389" s="11">
        <v>180</v>
      </c>
      <c r="G389" s="11">
        <v>96</v>
      </c>
      <c r="H389" s="11">
        <v>56</v>
      </c>
      <c r="I389" s="11">
        <v>24</v>
      </c>
      <c r="J389" s="11">
        <v>737</v>
      </c>
      <c r="K389" s="11">
        <v>511</v>
      </c>
      <c r="L389" s="11">
        <v>2010</v>
      </c>
      <c r="M389" s="11">
        <v>2</v>
      </c>
      <c r="N389" s="11">
        <v>1</v>
      </c>
      <c r="O389" s="11">
        <v>2</v>
      </c>
      <c r="P389" s="11">
        <v>0</v>
      </c>
      <c r="Q389" s="11">
        <v>5</v>
      </c>
    </row>
    <row r="390" spans="1:17" x14ac:dyDescent="0.25">
      <c r="A390" s="3" t="s">
        <v>380</v>
      </c>
      <c r="B390" s="3" t="s">
        <v>389</v>
      </c>
      <c r="C390" s="3" t="s">
        <v>2118</v>
      </c>
      <c r="D390" s="11">
        <v>145</v>
      </c>
      <c r="E390" s="11">
        <v>342</v>
      </c>
      <c r="F390" s="11">
        <v>163</v>
      </c>
      <c r="G390" s="11">
        <v>151</v>
      </c>
      <c r="H390" s="11">
        <v>168</v>
      </c>
      <c r="I390" s="11">
        <v>104</v>
      </c>
      <c r="J390" s="11">
        <v>735</v>
      </c>
      <c r="K390" s="11">
        <v>63</v>
      </c>
      <c r="L390" s="11">
        <v>1871</v>
      </c>
      <c r="M390" s="11">
        <v>1</v>
      </c>
      <c r="N390" s="11">
        <v>1</v>
      </c>
      <c r="O390" s="11">
        <v>1</v>
      </c>
      <c r="P390" s="11">
        <v>0</v>
      </c>
      <c r="Q390" s="11">
        <v>3</v>
      </c>
    </row>
    <row r="391" spans="1:17" x14ac:dyDescent="0.25">
      <c r="A391" s="3" t="s">
        <v>380</v>
      </c>
      <c r="B391" s="3" t="s">
        <v>390</v>
      </c>
      <c r="C391" s="3" t="s">
        <v>2119</v>
      </c>
      <c r="D391" s="11">
        <v>0</v>
      </c>
      <c r="E391" s="11">
        <v>0</v>
      </c>
      <c r="F391" s="11">
        <v>0</v>
      </c>
      <c r="G391" s="11">
        <v>0</v>
      </c>
      <c r="H391" s="11">
        <v>6</v>
      </c>
      <c r="I391" s="11">
        <v>1</v>
      </c>
      <c r="J391" s="11">
        <v>0</v>
      </c>
      <c r="K391" s="11">
        <v>0</v>
      </c>
      <c r="L391" s="11">
        <v>7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</row>
    <row r="392" spans="1:17" x14ac:dyDescent="0.25">
      <c r="A392" s="3" t="s">
        <v>380</v>
      </c>
      <c r="B392" s="3" t="s">
        <v>391</v>
      </c>
      <c r="C392" s="3" t="s">
        <v>2120</v>
      </c>
      <c r="D392" s="11">
        <v>1</v>
      </c>
      <c r="E392" s="11">
        <v>4</v>
      </c>
      <c r="F392" s="11">
        <v>1</v>
      </c>
      <c r="G392" s="11">
        <v>1</v>
      </c>
      <c r="H392" s="11">
        <v>2</v>
      </c>
      <c r="I392" s="11">
        <v>2</v>
      </c>
      <c r="J392" s="11">
        <v>6</v>
      </c>
      <c r="K392" s="11">
        <v>0</v>
      </c>
      <c r="L392" s="11">
        <v>17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</row>
    <row r="393" spans="1:17" x14ac:dyDescent="0.25">
      <c r="A393" s="3" t="s">
        <v>380</v>
      </c>
      <c r="B393" s="3" t="s">
        <v>100</v>
      </c>
      <c r="C393" s="3" t="s">
        <v>2121</v>
      </c>
      <c r="D393" s="11">
        <v>3</v>
      </c>
      <c r="E393" s="11">
        <v>2</v>
      </c>
      <c r="F393" s="11">
        <v>0</v>
      </c>
      <c r="G393" s="11">
        <v>3</v>
      </c>
      <c r="H393" s="11">
        <v>9</v>
      </c>
      <c r="I393" s="11">
        <v>4</v>
      </c>
      <c r="J393" s="11">
        <v>3</v>
      </c>
      <c r="K393" s="11">
        <v>7</v>
      </c>
      <c r="L393" s="11">
        <v>31</v>
      </c>
      <c r="M393" s="11">
        <v>1</v>
      </c>
      <c r="N393" s="11">
        <v>0</v>
      </c>
      <c r="O393" s="11">
        <v>0</v>
      </c>
      <c r="P393" s="11">
        <v>0</v>
      </c>
      <c r="Q393" s="11">
        <v>1</v>
      </c>
    </row>
    <row r="394" spans="1:17" x14ac:dyDescent="0.25">
      <c r="A394" s="3" t="s">
        <v>380</v>
      </c>
      <c r="B394" s="3" t="s">
        <v>392</v>
      </c>
      <c r="C394" s="3" t="s">
        <v>2122</v>
      </c>
      <c r="D394" s="11">
        <v>0</v>
      </c>
      <c r="E394" s="11">
        <v>0</v>
      </c>
      <c r="F394" s="11">
        <v>0</v>
      </c>
      <c r="G394" s="11">
        <v>1</v>
      </c>
      <c r="H394" s="11">
        <v>0</v>
      </c>
      <c r="I394" s="11">
        <v>1</v>
      </c>
      <c r="J394" s="11">
        <v>1</v>
      </c>
      <c r="K394" s="11">
        <v>0</v>
      </c>
      <c r="L394" s="11">
        <v>3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</row>
    <row r="395" spans="1:17" x14ac:dyDescent="0.25">
      <c r="A395" s="3" t="s">
        <v>380</v>
      </c>
      <c r="B395" s="3" t="s">
        <v>393</v>
      </c>
      <c r="C395" s="3" t="s">
        <v>2123</v>
      </c>
      <c r="D395" s="11">
        <v>188</v>
      </c>
      <c r="E395" s="11">
        <v>340</v>
      </c>
      <c r="F395" s="11">
        <v>97</v>
      </c>
      <c r="G395" s="11">
        <v>61</v>
      </c>
      <c r="H395" s="11">
        <v>100</v>
      </c>
      <c r="I395" s="11">
        <v>15</v>
      </c>
      <c r="J395" s="11">
        <v>712</v>
      </c>
      <c r="K395" s="11">
        <v>30</v>
      </c>
      <c r="L395" s="11">
        <v>1543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</row>
    <row r="396" spans="1:17" x14ac:dyDescent="0.25">
      <c r="A396" s="3" t="s">
        <v>380</v>
      </c>
      <c r="B396" s="3" t="s">
        <v>394</v>
      </c>
      <c r="C396" s="3" t="s">
        <v>2124</v>
      </c>
      <c r="D396" s="11">
        <v>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2</v>
      </c>
      <c r="K396" s="11">
        <v>1</v>
      </c>
      <c r="L396" s="11">
        <v>3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</row>
    <row r="397" spans="1:17" x14ac:dyDescent="0.25">
      <c r="A397" s="3" t="s">
        <v>380</v>
      </c>
      <c r="B397" s="3" t="s">
        <v>395</v>
      </c>
      <c r="C397" s="3" t="s">
        <v>2125</v>
      </c>
      <c r="D397" s="11">
        <v>96</v>
      </c>
      <c r="E397" s="11">
        <v>210</v>
      </c>
      <c r="F397" s="11">
        <v>87</v>
      </c>
      <c r="G397" s="11">
        <v>40</v>
      </c>
      <c r="H397" s="11">
        <v>124</v>
      </c>
      <c r="I397" s="11">
        <v>56</v>
      </c>
      <c r="J397" s="11">
        <v>634</v>
      </c>
      <c r="K397" s="11">
        <v>113</v>
      </c>
      <c r="L397" s="11">
        <v>1360</v>
      </c>
      <c r="M397" s="11">
        <v>2</v>
      </c>
      <c r="N397" s="11">
        <v>0</v>
      </c>
      <c r="O397" s="11">
        <v>1</v>
      </c>
      <c r="P397" s="11">
        <v>0</v>
      </c>
      <c r="Q397" s="11">
        <v>3</v>
      </c>
    </row>
    <row r="398" spans="1:17" x14ac:dyDescent="0.25">
      <c r="A398" s="3" t="s">
        <v>380</v>
      </c>
      <c r="B398" s="3" t="s">
        <v>396</v>
      </c>
      <c r="C398" s="3" t="s">
        <v>2126</v>
      </c>
      <c r="D398" s="11">
        <v>119</v>
      </c>
      <c r="E398" s="11">
        <v>205</v>
      </c>
      <c r="F398" s="11">
        <v>81</v>
      </c>
      <c r="G398" s="11">
        <v>144</v>
      </c>
      <c r="H398" s="11">
        <v>67</v>
      </c>
      <c r="I398" s="11">
        <v>62</v>
      </c>
      <c r="J398" s="11">
        <v>366</v>
      </c>
      <c r="K398" s="11">
        <v>38</v>
      </c>
      <c r="L398" s="11">
        <v>1082</v>
      </c>
      <c r="M398" s="11">
        <v>1</v>
      </c>
      <c r="N398" s="11">
        <v>0</v>
      </c>
      <c r="O398" s="11">
        <v>0</v>
      </c>
      <c r="P398" s="11">
        <v>0</v>
      </c>
      <c r="Q398" s="11">
        <v>1</v>
      </c>
    </row>
    <row r="399" spans="1:17" x14ac:dyDescent="0.25">
      <c r="A399" s="3" t="s">
        <v>380</v>
      </c>
      <c r="B399" s="3" t="s">
        <v>216</v>
      </c>
      <c r="C399" s="3" t="s">
        <v>2127</v>
      </c>
      <c r="D399" s="11">
        <v>92</v>
      </c>
      <c r="E399" s="11">
        <v>261</v>
      </c>
      <c r="F399" s="11">
        <v>32</v>
      </c>
      <c r="G399" s="11">
        <v>66</v>
      </c>
      <c r="H399" s="11">
        <v>72</v>
      </c>
      <c r="I399" s="11">
        <v>35</v>
      </c>
      <c r="J399" s="11">
        <v>377</v>
      </c>
      <c r="K399" s="11">
        <v>177</v>
      </c>
      <c r="L399" s="11">
        <v>1112</v>
      </c>
      <c r="M399" s="11">
        <v>1</v>
      </c>
      <c r="N399" s="11">
        <v>0</v>
      </c>
      <c r="O399" s="11">
        <v>0</v>
      </c>
      <c r="P399" s="11">
        <v>0</v>
      </c>
      <c r="Q399" s="11">
        <v>1</v>
      </c>
    </row>
    <row r="400" spans="1:17" x14ac:dyDescent="0.25">
      <c r="A400" s="3" t="s">
        <v>380</v>
      </c>
      <c r="B400" s="3" t="s">
        <v>397</v>
      </c>
      <c r="C400" s="3" t="s">
        <v>2109</v>
      </c>
      <c r="D400" s="11">
        <v>23</v>
      </c>
      <c r="E400" s="11">
        <v>85</v>
      </c>
      <c r="F400" s="11">
        <v>32</v>
      </c>
      <c r="G400" s="11">
        <v>21</v>
      </c>
      <c r="H400" s="11">
        <v>23</v>
      </c>
      <c r="I400" s="11">
        <v>15</v>
      </c>
      <c r="J400" s="11">
        <v>132</v>
      </c>
      <c r="K400" s="11">
        <v>19</v>
      </c>
      <c r="L400" s="11">
        <v>350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</row>
    <row r="401" spans="1:17" x14ac:dyDescent="0.25">
      <c r="A401" s="3" t="s">
        <v>398</v>
      </c>
      <c r="B401" s="3" t="s">
        <v>399</v>
      </c>
      <c r="C401" s="3" t="s">
        <v>1417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</row>
    <row r="402" spans="1:17" x14ac:dyDescent="0.25">
      <c r="A402" s="3" t="s">
        <v>398</v>
      </c>
      <c r="B402" s="3" t="s">
        <v>27</v>
      </c>
      <c r="C402" s="3" t="s">
        <v>1418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</row>
    <row r="403" spans="1:17" x14ac:dyDescent="0.25">
      <c r="A403" s="3" t="s">
        <v>398</v>
      </c>
      <c r="B403" s="3" t="s">
        <v>400</v>
      </c>
      <c r="C403" s="3" t="s">
        <v>1419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</row>
    <row r="404" spans="1:17" x14ac:dyDescent="0.25">
      <c r="A404" s="3" t="s">
        <v>398</v>
      </c>
      <c r="B404" s="3" t="s">
        <v>171</v>
      </c>
      <c r="C404" s="3" t="s">
        <v>1420</v>
      </c>
      <c r="D404" s="11">
        <v>0</v>
      </c>
      <c r="E404" s="11">
        <v>0</v>
      </c>
      <c r="F404" s="11">
        <v>2</v>
      </c>
      <c r="G404" s="11">
        <v>3</v>
      </c>
      <c r="H404" s="11">
        <v>2</v>
      </c>
      <c r="I404" s="11">
        <v>2</v>
      </c>
      <c r="J404" s="11">
        <v>6</v>
      </c>
      <c r="K404" s="11">
        <v>1</v>
      </c>
      <c r="L404" s="11">
        <v>16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</row>
    <row r="405" spans="1:17" x14ac:dyDescent="0.25">
      <c r="A405" s="3" t="s">
        <v>398</v>
      </c>
      <c r="B405" s="3" t="s">
        <v>401</v>
      </c>
      <c r="C405" s="3" t="s">
        <v>1421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</row>
    <row r="406" spans="1:17" x14ac:dyDescent="0.25">
      <c r="A406" s="3" t="s">
        <v>398</v>
      </c>
      <c r="B406" s="3" t="s">
        <v>402</v>
      </c>
      <c r="C406" s="3" t="s">
        <v>1422</v>
      </c>
      <c r="D406" s="11">
        <v>0</v>
      </c>
      <c r="E406" s="11">
        <v>3</v>
      </c>
      <c r="F406" s="11">
        <v>2</v>
      </c>
      <c r="G406" s="11">
        <v>0</v>
      </c>
      <c r="H406" s="11">
        <v>0</v>
      </c>
      <c r="I406" s="11">
        <v>0</v>
      </c>
      <c r="J406" s="11">
        <v>4</v>
      </c>
      <c r="K406" s="11">
        <v>2</v>
      </c>
      <c r="L406" s="11">
        <v>11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</row>
    <row r="407" spans="1:17" x14ac:dyDescent="0.25">
      <c r="A407" s="3" t="s">
        <v>398</v>
      </c>
      <c r="B407" s="3" t="s">
        <v>403</v>
      </c>
      <c r="C407" s="3" t="s">
        <v>1423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</row>
    <row r="408" spans="1:17" x14ac:dyDescent="0.25">
      <c r="A408" s="3" t="s">
        <v>398</v>
      </c>
      <c r="B408" s="3" t="s">
        <v>404</v>
      </c>
      <c r="C408" s="3" t="s">
        <v>1424</v>
      </c>
      <c r="D408" s="11">
        <v>5</v>
      </c>
      <c r="E408" s="11">
        <v>2</v>
      </c>
      <c r="F408" s="11">
        <v>22</v>
      </c>
      <c r="G408" s="11">
        <v>24</v>
      </c>
      <c r="H408" s="11">
        <v>6</v>
      </c>
      <c r="I408" s="11">
        <v>1</v>
      </c>
      <c r="J408" s="11">
        <v>3</v>
      </c>
      <c r="K408" s="11">
        <v>2</v>
      </c>
      <c r="L408" s="11">
        <v>65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</row>
    <row r="409" spans="1:17" x14ac:dyDescent="0.25">
      <c r="A409" s="3" t="s">
        <v>398</v>
      </c>
      <c r="B409" s="3" t="s">
        <v>405</v>
      </c>
      <c r="C409" s="3" t="s">
        <v>1425</v>
      </c>
      <c r="D409" s="11">
        <v>0</v>
      </c>
      <c r="E409" s="11">
        <v>2</v>
      </c>
      <c r="F409" s="11">
        <v>0</v>
      </c>
      <c r="G409" s="11">
        <v>0</v>
      </c>
      <c r="H409" s="11">
        <v>4</v>
      </c>
      <c r="I409" s="11">
        <v>5</v>
      </c>
      <c r="J409" s="11">
        <v>8</v>
      </c>
      <c r="K409" s="11">
        <v>0</v>
      </c>
      <c r="L409" s="11">
        <v>19</v>
      </c>
      <c r="M409" s="11">
        <v>1</v>
      </c>
      <c r="N409" s="11">
        <v>0</v>
      </c>
      <c r="O409" s="11">
        <v>0</v>
      </c>
      <c r="P409" s="11">
        <v>0</v>
      </c>
      <c r="Q409" s="11">
        <v>1</v>
      </c>
    </row>
    <row r="410" spans="1:17" x14ac:dyDescent="0.25">
      <c r="A410" s="3" t="s">
        <v>398</v>
      </c>
      <c r="B410" s="3" t="s">
        <v>406</v>
      </c>
      <c r="C410" s="3" t="s">
        <v>1426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</row>
    <row r="411" spans="1:17" x14ac:dyDescent="0.25">
      <c r="A411" s="3" t="s">
        <v>398</v>
      </c>
      <c r="B411" s="3" t="s">
        <v>371</v>
      </c>
      <c r="C411" s="3" t="s">
        <v>1427</v>
      </c>
      <c r="D411" s="11">
        <v>0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</row>
    <row r="412" spans="1:17" x14ac:dyDescent="0.25">
      <c r="A412" s="3" t="s">
        <v>398</v>
      </c>
      <c r="B412" s="3" t="s">
        <v>407</v>
      </c>
      <c r="C412" s="3" t="s">
        <v>1428</v>
      </c>
      <c r="D412" s="11">
        <v>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</row>
    <row r="413" spans="1:17" x14ac:dyDescent="0.25">
      <c r="A413" s="3" t="s">
        <v>398</v>
      </c>
      <c r="B413" s="3" t="s">
        <v>408</v>
      </c>
      <c r="C413" s="3" t="s">
        <v>1429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</row>
    <row r="414" spans="1:17" x14ac:dyDescent="0.25">
      <c r="A414" s="3" t="s">
        <v>398</v>
      </c>
      <c r="B414" s="3" t="s">
        <v>409</v>
      </c>
      <c r="C414" s="3" t="s">
        <v>1430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</row>
    <row r="415" spans="1:17" x14ac:dyDescent="0.25">
      <c r="A415" s="3" t="s">
        <v>398</v>
      </c>
      <c r="B415" s="3" t="s">
        <v>410</v>
      </c>
      <c r="C415" s="3" t="s">
        <v>1431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</row>
    <row r="416" spans="1:17" x14ac:dyDescent="0.25">
      <c r="A416" s="3" t="s">
        <v>398</v>
      </c>
      <c r="B416" s="3" t="s">
        <v>411</v>
      </c>
      <c r="C416" s="3" t="s">
        <v>1432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</row>
    <row r="417" spans="1:17" x14ac:dyDescent="0.25">
      <c r="A417" s="3" t="s">
        <v>398</v>
      </c>
      <c r="B417" s="3" t="s">
        <v>412</v>
      </c>
      <c r="C417" s="3" t="s">
        <v>1433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</row>
    <row r="418" spans="1:17" x14ac:dyDescent="0.25">
      <c r="A418" s="3" t="s">
        <v>398</v>
      </c>
      <c r="B418" s="3" t="s">
        <v>413</v>
      </c>
      <c r="C418" s="3" t="s">
        <v>1434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</row>
    <row r="419" spans="1:17" x14ac:dyDescent="0.25">
      <c r="A419" s="3" t="s">
        <v>398</v>
      </c>
      <c r="B419" s="3" t="s">
        <v>414</v>
      </c>
      <c r="C419" s="3" t="s">
        <v>1435</v>
      </c>
      <c r="D419" s="11">
        <v>8</v>
      </c>
      <c r="E419" s="11">
        <v>6</v>
      </c>
      <c r="F419" s="11">
        <v>2</v>
      </c>
      <c r="G419" s="11">
        <v>0</v>
      </c>
      <c r="H419" s="11">
        <v>3</v>
      </c>
      <c r="I419" s="11">
        <v>2</v>
      </c>
      <c r="J419" s="11">
        <v>15</v>
      </c>
      <c r="K419" s="11">
        <v>8</v>
      </c>
      <c r="L419" s="11">
        <v>44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</row>
    <row r="420" spans="1:17" x14ac:dyDescent="0.25">
      <c r="A420" s="3" t="s">
        <v>398</v>
      </c>
      <c r="B420" s="3" t="s">
        <v>415</v>
      </c>
      <c r="C420" s="3" t="s">
        <v>1436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</row>
    <row r="421" spans="1:17" x14ac:dyDescent="0.25">
      <c r="A421" s="3" t="s">
        <v>398</v>
      </c>
      <c r="B421" s="3" t="s">
        <v>194</v>
      </c>
      <c r="C421" s="3" t="s">
        <v>1437</v>
      </c>
      <c r="D421" s="11">
        <v>0</v>
      </c>
      <c r="E421" s="11">
        <v>3</v>
      </c>
      <c r="F421" s="11">
        <v>0</v>
      </c>
      <c r="G421" s="11">
        <v>0</v>
      </c>
      <c r="H421" s="11">
        <v>0</v>
      </c>
      <c r="I421" s="11">
        <v>0</v>
      </c>
      <c r="J421" s="11">
        <v>5</v>
      </c>
      <c r="K421" s="11">
        <v>1</v>
      </c>
      <c r="L421" s="11">
        <v>9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</row>
    <row r="422" spans="1:17" x14ac:dyDescent="0.25">
      <c r="A422" s="3" t="s">
        <v>398</v>
      </c>
      <c r="B422" s="3" t="s">
        <v>416</v>
      </c>
      <c r="C422" s="3" t="s">
        <v>1438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</row>
    <row r="423" spans="1:17" x14ac:dyDescent="0.25">
      <c r="A423" s="3" t="s">
        <v>398</v>
      </c>
      <c r="B423" s="3" t="s">
        <v>276</v>
      </c>
      <c r="C423" s="3" t="s">
        <v>1439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</row>
    <row r="424" spans="1:17" x14ac:dyDescent="0.25">
      <c r="A424" s="3" t="s">
        <v>398</v>
      </c>
      <c r="B424" s="3" t="s">
        <v>417</v>
      </c>
      <c r="C424" s="3" t="s">
        <v>1440</v>
      </c>
      <c r="D424" s="11">
        <v>5</v>
      </c>
      <c r="E424" s="11">
        <v>12</v>
      </c>
      <c r="F424" s="11">
        <v>6</v>
      </c>
      <c r="G424" s="11">
        <v>10</v>
      </c>
      <c r="H424" s="11">
        <v>2</v>
      </c>
      <c r="I424" s="11">
        <v>1</v>
      </c>
      <c r="J424" s="11">
        <v>25</v>
      </c>
      <c r="K424" s="11">
        <v>2</v>
      </c>
      <c r="L424" s="11">
        <v>63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</row>
    <row r="425" spans="1:17" x14ac:dyDescent="0.25">
      <c r="A425" s="3" t="s">
        <v>398</v>
      </c>
      <c r="B425" s="3" t="s">
        <v>418</v>
      </c>
      <c r="C425" s="3" t="s">
        <v>1441</v>
      </c>
      <c r="D425" s="11">
        <v>1</v>
      </c>
      <c r="E425" s="11">
        <v>7</v>
      </c>
      <c r="F425" s="11">
        <v>1</v>
      </c>
      <c r="G425" s="11">
        <v>7</v>
      </c>
      <c r="H425" s="11">
        <v>2</v>
      </c>
      <c r="I425" s="11">
        <v>2</v>
      </c>
      <c r="J425" s="11">
        <v>7</v>
      </c>
      <c r="K425" s="11">
        <v>1</v>
      </c>
      <c r="L425" s="11">
        <v>28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</row>
    <row r="426" spans="1:17" x14ac:dyDescent="0.25">
      <c r="A426" s="3" t="s">
        <v>398</v>
      </c>
      <c r="B426" s="3" t="s">
        <v>419</v>
      </c>
      <c r="C426" s="3" t="s">
        <v>1442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</row>
    <row r="427" spans="1:17" x14ac:dyDescent="0.25">
      <c r="A427" s="3" t="s">
        <v>398</v>
      </c>
      <c r="B427" s="3" t="s">
        <v>420</v>
      </c>
      <c r="C427" s="3" t="s">
        <v>1416</v>
      </c>
      <c r="D427" s="11">
        <v>1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1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</row>
    <row r="428" spans="1:17" x14ac:dyDescent="0.25">
      <c r="A428" s="3" t="s">
        <v>398</v>
      </c>
      <c r="B428" s="3" t="s">
        <v>421</v>
      </c>
      <c r="C428" s="3" t="s">
        <v>1443</v>
      </c>
      <c r="D428" s="11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</row>
    <row r="429" spans="1:17" x14ac:dyDescent="0.25">
      <c r="A429" s="3" t="s">
        <v>398</v>
      </c>
      <c r="B429" s="3" t="s">
        <v>422</v>
      </c>
      <c r="C429" s="3" t="s">
        <v>1444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</row>
    <row r="430" spans="1:17" x14ac:dyDescent="0.25">
      <c r="A430" s="3" t="s">
        <v>398</v>
      </c>
      <c r="B430" s="3" t="s">
        <v>423</v>
      </c>
      <c r="C430" s="3" t="s">
        <v>1445</v>
      </c>
      <c r="D430" s="11">
        <v>0</v>
      </c>
      <c r="E430" s="11">
        <v>9</v>
      </c>
      <c r="F430" s="11">
        <v>9</v>
      </c>
      <c r="G430" s="11">
        <v>20</v>
      </c>
      <c r="H430" s="11">
        <v>0</v>
      </c>
      <c r="I430" s="11">
        <v>0</v>
      </c>
      <c r="J430" s="11">
        <v>9</v>
      </c>
      <c r="K430" s="11">
        <v>0</v>
      </c>
      <c r="L430" s="11">
        <v>47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</row>
    <row r="431" spans="1:17" x14ac:dyDescent="0.25">
      <c r="A431" s="3" t="s">
        <v>398</v>
      </c>
      <c r="B431" s="3" t="s">
        <v>424</v>
      </c>
      <c r="C431" s="3" t="s">
        <v>1446</v>
      </c>
      <c r="D431" s="11">
        <v>0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</row>
    <row r="432" spans="1:17" x14ac:dyDescent="0.25">
      <c r="A432" s="3" t="s">
        <v>398</v>
      </c>
      <c r="B432" s="3" t="s">
        <v>208</v>
      </c>
      <c r="C432" s="3" t="s">
        <v>1448</v>
      </c>
      <c r="D432" s="11">
        <v>0</v>
      </c>
      <c r="E432" s="11">
        <v>1</v>
      </c>
      <c r="F432" s="11">
        <v>1</v>
      </c>
      <c r="G432" s="11">
        <v>3</v>
      </c>
      <c r="H432" s="11">
        <v>5</v>
      </c>
      <c r="I432" s="11">
        <v>13</v>
      </c>
      <c r="J432" s="11">
        <v>3</v>
      </c>
      <c r="K432" s="11">
        <v>0</v>
      </c>
      <c r="L432" s="11">
        <v>26</v>
      </c>
      <c r="M432" s="11">
        <v>1</v>
      </c>
      <c r="N432" s="11">
        <v>0</v>
      </c>
      <c r="O432" s="11">
        <v>0</v>
      </c>
      <c r="P432" s="11">
        <v>0</v>
      </c>
      <c r="Q432" s="11">
        <v>1</v>
      </c>
    </row>
    <row r="433" spans="1:17" x14ac:dyDescent="0.25">
      <c r="A433" s="3" t="s">
        <v>398</v>
      </c>
      <c r="B433" s="3" t="s">
        <v>425</v>
      </c>
      <c r="C433" s="3" t="s">
        <v>1447</v>
      </c>
      <c r="D433" s="11">
        <v>1</v>
      </c>
      <c r="E433" s="11">
        <v>3</v>
      </c>
      <c r="F433" s="11">
        <v>0</v>
      </c>
      <c r="G433" s="11">
        <v>2</v>
      </c>
      <c r="H433" s="11">
        <v>5</v>
      </c>
      <c r="I433" s="11">
        <v>1</v>
      </c>
      <c r="J433" s="11">
        <v>5</v>
      </c>
      <c r="K433" s="11">
        <v>0</v>
      </c>
      <c r="L433" s="11">
        <v>17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</row>
    <row r="434" spans="1:17" x14ac:dyDescent="0.25">
      <c r="A434" s="3" t="s">
        <v>398</v>
      </c>
      <c r="B434" s="3" t="s">
        <v>426</v>
      </c>
      <c r="C434" s="3" t="s">
        <v>1449</v>
      </c>
      <c r="D434" s="11">
        <v>0</v>
      </c>
      <c r="E434" s="11">
        <v>2</v>
      </c>
      <c r="F434" s="11">
        <v>0</v>
      </c>
      <c r="G434" s="11">
        <v>0</v>
      </c>
      <c r="H434" s="11">
        <v>0</v>
      </c>
      <c r="I434" s="11">
        <v>0</v>
      </c>
      <c r="J434" s="11">
        <v>2</v>
      </c>
      <c r="K434" s="11">
        <v>0</v>
      </c>
      <c r="L434" s="11">
        <v>4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</row>
    <row r="435" spans="1:17" x14ac:dyDescent="0.25">
      <c r="A435" s="3" t="s">
        <v>398</v>
      </c>
      <c r="B435" s="3" t="s">
        <v>427</v>
      </c>
      <c r="C435" s="3" t="s">
        <v>1450</v>
      </c>
      <c r="D435" s="11">
        <v>10</v>
      </c>
      <c r="E435" s="11">
        <v>26</v>
      </c>
      <c r="F435" s="11">
        <v>21</v>
      </c>
      <c r="G435" s="11">
        <v>18</v>
      </c>
      <c r="H435" s="11">
        <v>10</v>
      </c>
      <c r="I435" s="11">
        <v>2</v>
      </c>
      <c r="J435" s="11">
        <v>37</v>
      </c>
      <c r="K435" s="11">
        <v>0</v>
      </c>
      <c r="L435" s="11">
        <v>124</v>
      </c>
      <c r="M435" s="11">
        <v>0</v>
      </c>
      <c r="N435" s="11">
        <v>0</v>
      </c>
      <c r="O435" s="11">
        <v>1</v>
      </c>
      <c r="P435" s="11">
        <v>0</v>
      </c>
      <c r="Q435" s="11">
        <v>1</v>
      </c>
    </row>
    <row r="436" spans="1:17" x14ac:dyDescent="0.25">
      <c r="A436" s="3" t="s">
        <v>398</v>
      </c>
      <c r="B436" s="3" t="s">
        <v>428</v>
      </c>
      <c r="C436" s="3" t="s">
        <v>1451</v>
      </c>
      <c r="D436" s="11">
        <v>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</row>
    <row r="437" spans="1:17" x14ac:dyDescent="0.25">
      <c r="A437" s="3" t="s">
        <v>398</v>
      </c>
      <c r="B437" s="3" t="s">
        <v>429</v>
      </c>
      <c r="C437" s="3" t="s">
        <v>1452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</row>
    <row r="438" spans="1:17" x14ac:dyDescent="0.25">
      <c r="A438" s="3" t="s">
        <v>398</v>
      </c>
      <c r="B438" s="3" t="s">
        <v>430</v>
      </c>
      <c r="C438" s="3" t="s">
        <v>1453</v>
      </c>
      <c r="D438" s="11">
        <v>1</v>
      </c>
      <c r="E438" s="11">
        <v>16</v>
      </c>
      <c r="F438" s="11">
        <v>0</v>
      </c>
      <c r="G438" s="11">
        <v>0</v>
      </c>
      <c r="H438" s="11">
        <v>0</v>
      </c>
      <c r="I438" s="11">
        <v>0</v>
      </c>
      <c r="J438" s="11">
        <v>8</v>
      </c>
      <c r="K438" s="11">
        <v>1</v>
      </c>
      <c r="L438" s="11">
        <v>26</v>
      </c>
      <c r="M438" s="11">
        <v>1</v>
      </c>
      <c r="N438" s="11">
        <v>0</v>
      </c>
      <c r="O438" s="11">
        <v>0</v>
      </c>
      <c r="P438" s="11">
        <v>0</v>
      </c>
      <c r="Q438" s="11">
        <v>1</v>
      </c>
    </row>
    <row r="439" spans="1:17" x14ac:dyDescent="0.25">
      <c r="A439" s="3" t="s">
        <v>398</v>
      </c>
      <c r="B439" s="3" t="s">
        <v>431</v>
      </c>
      <c r="C439" s="3" t="s">
        <v>1454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</row>
    <row r="440" spans="1:17" x14ac:dyDescent="0.25">
      <c r="A440" s="3" t="s">
        <v>398</v>
      </c>
      <c r="B440" s="3" t="s">
        <v>432</v>
      </c>
      <c r="C440" s="3" t="s">
        <v>1455</v>
      </c>
      <c r="D440" s="11">
        <v>1</v>
      </c>
      <c r="E440" s="11">
        <v>2</v>
      </c>
      <c r="F440" s="11">
        <v>0</v>
      </c>
      <c r="G440" s="11">
        <v>0</v>
      </c>
      <c r="H440" s="11">
        <v>0</v>
      </c>
      <c r="I440" s="11">
        <v>2</v>
      </c>
      <c r="J440" s="11">
        <v>2</v>
      </c>
      <c r="K440" s="11">
        <v>0</v>
      </c>
      <c r="L440" s="11">
        <v>7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</row>
    <row r="441" spans="1:17" x14ac:dyDescent="0.25">
      <c r="A441" s="3" t="s">
        <v>398</v>
      </c>
      <c r="B441" s="3" t="s">
        <v>433</v>
      </c>
      <c r="C441" s="3" t="s">
        <v>1456</v>
      </c>
      <c r="D441" s="11">
        <v>0</v>
      </c>
      <c r="E441" s="11">
        <v>1</v>
      </c>
      <c r="F441" s="11">
        <v>3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4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</row>
    <row r="442" spans="1:17" x14ac:dyDescent="0.25">
      <c r="A442" s="3" t="s">
        <v>398</v>
      </c>
      <c r="B442" s="3" t="s">
        <v>434</v>
      </c>
      <c r="C442" s="3" t="s">
        <v>1457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</row>
    <row r="443" spans="1:17" x14ac:dyDescent="0.25">
      <c r="A443" s="3" t="s">
        <v>435</v>
      </c>
      <c r="B443" s="3" t="s">
        <v>436</v>
      </c>
      <c r="C443" s="3" t="s">
        <v>1459</v>
      </c>
      <c r="D443" s="11">
        <v>405</v>
      </c>
      <c r="E443" s="11">
        <v>791</v>
      </c>
      <c r="F443" s="11">
        <v>355</v>
      </c>
      <c r="G443" s="11">
        <v>206</v>
      </c>
      <c r="H443" s="11">
        <v>662</v>
      </c>
      <c r="I443" s="11">
        <v>247</v>
      </c>
      <c r="J443" s="11">
        <v>1598</v>
      </c>
      <c r="K443" s="11">
        <v>208</v>
      </c>
      <c r="L443" s="11">
        <v>4472</v>
      </c>
      <c r="M443" s="11">
        <v>2</v>
      </c>
      <c r="N443" s="11">
        <v>1</v>
      </c>
      <c r="O443" s="11">
        <v>3</v>
      </c>
      <c r="P443" s="11">
        <v>1</v>
      </c>
      <c r="Q443" s="11">
        <v>7</v>
      </c>
    </row>
    <row r="444" spans="1:17" x14ac:dyDescent="0.25">
      <c r="A444" s="3" t="s">
        <v>435</v>
      </c>
      <c r="B444" s="3" t="s">
        <v>437</v>
      </c>
      <c r="C444" s="3" t="s">
        <v>1460</v>
      </c>
      <c r="D444" s="11">
        <v>12</v>
      </c>
      <c r="E444" s="11">
        <v>26</v>
      </c>
      <c r="F444" s="11">
        <v>36</v>
      </c>
      <c r="G444" s="11">
        <v>31</v>
      </c>
      <c r="H444" s="11">
        <v>14</v>
      </c>
      <c r="I444" s="11">
        <v>63</v>
      </c>
      <c r="J444" s="11">
        <v>147</v>
      </c>
      <c r="K444" s="11">
        <v>275</v>
      </c>
      <c r="L444" s="11">
        <v>604</v>
      </c>
      <c r="M444" s="11">
        <v>3</v>
      </c>
      <c r="N444" s="11">
        <v>1</v>
      </c>
      <c r="O444" s="11">
        <v>1</v>
      </c>
      <c r="P444" s="11">
        <v>0</v>
      </c>
      <c r="Q444" s="11">
        <v>5</v>
      </c>
    </row>
    <row r="445" spans="1:17" x14ac:dyDescent="0.25">
      <c r="A445" s="3" t="s">
        <v>435</v>
      </c>
      <c r="B445" s="3" t="s">
        <v>438</v>
      </c>
      <c r="C445" s="3" t="s">
        <v>1461</v>
      </c>
      <c r="D445" s="11">
        <v>121</v>
      </c>
      <c r="E445" s="11">
        <v>280</v>
      </c>
      <c r="F445" s="11">
        <v>311</v>
      </c>
      <c r="G445" s="11">
        <v>33</v>
      </c>
      <c r="H445" s="11">
        <v>223</v>
      </c>
      <c r="I445" s="11">
        <v>12</v>
      </c>
      <c r="J445" s="11">
        <v>842</v>
      </c>
      <c r="K445" s="11">
        <v>52</v>
      </c>
      <c r="L445" s="11">
        <v>1874</v>
      </c>
      <c r="M445" s="11">
        <v>1</v>
      </c>
      <c r="N445" s="11">
        <v>1</v>
      </c>
      <c r="O445" s="11">
        <v>0</v>
      </c>
      <c r="P445" s="11">
        <v>2</v>
      </c>
      <c r="Q445" s="11">
        <v>4</v>
      </c>
    </row>
    <row r="446" spans="1:17" x14ac:dyDescent="0.25">
      <c r="A446" s="3" t="s">
        <v>435</v>
      </c>
      <c r="B446" s="3" t="s">
        <v>439</v>
      </c>
      <c r="C446" s="3" t="s">
        <v>1462</v>
      </c>
      <c r="D446" s="11">
        <v>33</v>
      </c>
      <c r="E446" s="11">
        <v>61</v>
      </c>
      <c r="F446" s="11">
        <v>38</v>
      </c>
      <c r="G446" s="11">
        <v>158</v>
      </c>
      <c r="H446" s="11">
        <v>14</v>
      </c>
      <c r="I446" s="11">
        <v>186</v>
      </c>
      <c r="J446" s="11">
        <v>63</v>
      </c>
      <c r="K446" s="11">
        <v>116</v>
      </c>
      <c r="L446" s="11">
        <v>669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</row>
    <row r="447" spans="1:17" x14ac:dyDescent="0.25">
      <c r="A447" s="3" t="s">
        <v>435</v>
      </c>
      <c r="B447" s="3" t="s">
        <v>440</v>
      </c>
      <c r="C447" s="3" t="s">
        <v>1463</v>
      </c>
      <c r="D447" s="11">
        <v>42</v>
      </c>
      <c r="E447" s="11">
        <v>77</v>
      </c>
      <c r="F447" s="11">
        <v>6</v>
      </c>
      <c r="G447" s="11">
        <v>80</v>
      </c>
      <c r="H447" s="11">
        <v>156</v>
      </c>
      <c r="I447" s="11">
        <v>85</v>
      </c>
      <c r="J447" s="11">
        <v>147</v>
      </c>
      <c r="K447" s="11">
        <v>55</v>
      </c>
      <c r="L447" s="11">
        <v>648</v>
      </c>
      <c r="M447" s="11">
        <v>0</v>
      </c>
      <c r="N447" s="11">
        <v>1</v>
      </c>
      <c r="O447" s="11">
        <v>0</v>
      </c>
      <c r="P447" s="11">
        <v>0</v>
      </c>
      <c r="Q447" s="11">
        <v>1</v>
      </c>
    </row>
    <row r="448" spans="1:17" x14ac:dyDescent="0.25">
      <c r="A448" s="3" t="s">
        <v>435</v>
      </c>
      <c r="B448" s="3" t="s">
        <v>441</v>
      </c>
      <c r="C448" s="3" t="s">
        <v>1464</v>
      </c>
      <c r="D448" s="11">
        <v>49</v>
      </c>
      <c r="E448" s="11">
        <v>85</v>
      </c>
      <c r="F448" s="11">
        <v>32</v>
      </c>
      <c r="G448" s="11">
        <v>15</v>
      </c>
      <c r="H448" s="11">
        <v>13</v>
      </c>
      <c r="I448" s="11">
        <v>9</v>
      </c>
      <c r="J448" s="11">
        <v>207</v>
      </c>
      <c r="K448" s="11">
        <v>14</v>
      </c>
      <c r="L448" s="11">
        <v>424</v>
      </c>
      <c r="M448" s="11">
        <v>0</v>
      </c>
      <c r="N448" s="11">
        <v>1</v>
      </c>
      <c r="O448" s="11">
        <v>1</v>
      </c>
      <c r="P448" s="11">
        <v>0</v>
      </c>
      <c r="Q448" s="11">
        <v>2</v>
      </c>
    </row>
    <row r="449" spans="1:17" x14ac:dyDescent="0.25">
      <c r="A449" s="3" t="s">
        <v>435</v>
      </c>
      <c r="B449" s="3" t="s">
        <v>442</v>
      </c>
      <c r="C449" s="3" t="s">
        <v>1465</v>
      </c>
      <c r="D449" s="11">
        <v>271</v>
      </c>
      <c r="E449" s="11">
        <v>502</v>
      </c>
      <c r="F449" s="11">
        <v>444</v>
      </c>
      <c r="G449" s="11">
        <v>229</v>
      </c>
      <c r="H449" s="11">
        <v>310</v>
      </c>
      <c r="I449" s="11">
        <v>346</v>
      </c>
      <c r="J449" s="11">
        <v>1222</v>
      </c>
      <c r="K449" s="11">
        <v>41</v>
      </c>
      <c r="L449" s="11">
        <v>3365</v>
      </c>
      <c r="M449" s="11">
        <v>4</v>
      </c>
      <c r="N449" s="11">
        <v>2</v>
      </c>
      <c r="O449" s="11">
        <v>4</v>
      </c>
      <c r="P449" s="11">
        <v>1</v>
      </c>
      <c r="Q449" s="11">
        <v>11</v>
      </c>
    </row>
    <row r="450" spans="1:17" x14ac:dyDescent="0.25">
      <c r="A450" s="3" t="s">
        <v>435</v>
      </c>
      <c r="B450" s="3" t="s">
        <v>443</v>
      </c>
      <c r="C450" s="3" t="s">
        <v>1466</v>
      </c>
      <c r="D450" s="11">
        <v>28</v>
      </c>
      <c r="E450" s="11">
        <v>125</v>
      </c>
      <c r="F450" s="11">
        <v>29</v>
      </c>
      <c r="G450" s="11">
        <v>129</v>
      </c>
      <c r="H450" s="11">
        <v>23</v>
      </c>
      <c r="I450" s="11">
        <v>119</v>
      </c>
      <c r="J450" s="11">
        <v>96</v>
      </c>
      <c r="K450" s="11">
        <v>77</v>
      </c>
      <c r="L450" s="11">
        <v>626</v>
      </c>
      <c r="M450" s="11">
        <v>0</v>
      </c>
      <c r="N450" s="11">
        <v>0</v>
      </c>
      <c r="O450" s="11">
        <v>1</v>
      </c>
      <c r="P450" s="11">
        <v>0</v>
      </c>
      <c r="Q450" s="11">
        <v>1</v>
      </c>
    </row>
    <row r="451" spans="1:17" x14ac:dyDescent="0.25">
      <c r="A451" s="3" t="s">
        <v>435</v>
      </c>
      <c r="B451" s="3" t="s">
        <v>444</v>
      </c>
      <c r="C451" s="3" t="s">
        <v>1467</v>
      </c>
      <c r="D451" s="11">
        <v>61</v>
      </c>
      <c r="E451" s="11">
        <v>286</v>
      </c>
      <c r="F451" s="11">
        <v>134</v>
      </c>
      <c r="G451" s="11">
        <v>199</v>
      </c>
      <c r="H451" s="11">
        <v>156</v>
      </c>
      <c r="I451" s="11">
        <v>125</v>
      </c>
      <c r="J451" s="11">
        <v>765</v>
      </c>
      <c r="K451" s="11">
        <v>207</v>
      </c>
      <c r="L451" s="11">
        <v>1933</v>
      </c>
      <c r="M451" s="11">
        <v>1</v>
      </c>
      <c r="N451" s="11">
        <v>2</v>
      </c>
      <c r="O451" s="11">
        <v>0</v>
      </c>
      <c r="P451" s="11">
        <v>1</v>
      </c>
      <c r="Q451" s="11">
        <v>4</v>
      </c>
    </row>
    <row r="452" spans="1:17" x14ac:dyDescent="0.25">
      <c r="A452" s="3" t="s">
        <v>435</v>
      </c>
      <c r="B452" s="3" t="s">
        <v>445</v>
      </c>
      <c r="C452" s="3" t="s">
        <v>1468</v>
      </c>
      <c r="D452" s="11">
        <v>19</v>
      </c>
      <c r="E452" s="11">
        <v>43</v>
      </c>
      <c r="F452" s="11">
        <v>18</v>
      </c>
      <c r="G452" s="11">
        <v>27</v>
      </c>
      <c r="H452" s="11">
        <v>24</v>
      </c>
      <c r="I452" s="11">
        <v>26</v>
      </c>
      <c r="J452" s="11">
        <v>88</v>
      </c>
      <c r="K452" s="11">
        <v>20</v>
      </c>
      <c r="L452" s="11">
        <v>265</v>
      </c>
      <c r="M452" s="11">
        <v>1</v>
      </c>
      <c r="N452" s="11">
        <v>2</v>
      </c>
      <c r="O452" s="11">
        <v>0</v>
      </c>
      <c r="P452" s="11">
        <v>0</v>
      </c>
      <c r="Q452" s="11">
        <v>3</v>
      </c>
    </row>
    <row r="453" spans="1:17" x14ac:dyDescent="0.25">
      <c r="A453" s="3" t="s">
        <v>435</v>
      </c>
      <c r="B453" s="3" t="s">
        <v>446</v>
      </c>
      <c r="C453" s="3" t="s">
        <v>1469</v>
      </c>
      <c r="D453" s="11">
        <v>48</v>
      </c>
      <c r="E453" s="11">
        <v>172</v>
      </c>
      <c r="F453" s="11">
        <v>100</v>
      </c>
      <c r="G453" s="11">
        <v>152</v>
      </c>
      <c r="H453" s="11">
        <v>204</v>
      </c>
      <c r="I453" s="11">
        <v>151</v>
      </c>
      <c r="J453" s="11">
        <v>321</v>
      </c>
      <c r="K453" s="11">
        <v>18</v>
      </c>
      <c r="L453" s="11">
        <v>1166</v>
      </c>
      <c r="M453" s="11">
        <v>0</v>
      </c>
      <c r="N453" s="11">
        <v>1</v>
      </c>
      <c r="O453" s="11">
        <v>1</v>
      </c>
      <c r="P453" s="11">
        <v>0</v>
      </c>
      <c r="Q453" s="11">
        <v>2</v>
      </c>
    </row>
    <row r="454" spans="1:17" x14ac:dyDescent="0.25">
      <c r="A454" s="3" t="s">
        <v>435</v>
      </c>
      <c r="B454" s="3" t="s">
        <v>447</v>
      </c>
      <c r="C454" s="3" t="s">
        <v>1470</v>
      </c>
      <c r="D454" s="11">
        <v>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</row>
    <row r="455" spans="1:17" x14ac:dyDescent="0.25">
      <c r="A455" s="3" t="s">
        <v>435</v>
      </c>
      <c r="B455" s="3" t="s">
        <v>448</v>
      </c>
      <c r="C455" s="3" t="s">
        <v>1471</v>
      </c>
      <c r="D455" s="11">
        <v>197</v>
      </c>
      <c r="E455" s="11">
        <v>363</v>
      </c>
      <c r="F455" s="11">
        <v>409</v>
      </c>
      <c r="G455" s="11">
        <v>160</v>
      </c>
      <c r="H455" s="11">
        <v>118</v>
      </c>
      <c r="I455" s="11">
        <v>63</v>
      </c>
      <c r="J455" s="11">
        <v>984</v>
      </c>
      <c r="K455" s="11">
        <v>303</v>
      </c>
      <c r="L455" s="11">
        <v>2597</v>
      </c>
      <c r="M455" s="11">
        <v>0</v>
      </c>
      <c r="N455" s="11">
        <v>0</v>
      </c>
      <c r="O455" s="11">
        <v>1</v>
      </c>
      <c r="P455" s="11">
        <v>1</v>
      </c>
      <c r="Q455" s="11">
        <v>2</v>
      </c>
    </row>
    <row r="456" spans="1:17" x14ac:dyDescent="0.25">
      <c r="A456" s="3" t="s">
        <v>435</v>
      </c>
      <c r="B456" s="3" t="s">
        <v>449</v>
      </c>
      <c r="C456" s="3" t="s">
        <v>1472</v>
      </c>
      <c r="D456" s="11">
        <v>8</v>
      </c>
      <c r="E456" s="11">
        <v>31</v>
      </c>
      <c r="F456" s="11">
        <v>10</v>
      </c>
      <c r="G456" s="11">
        <v>4</v>
      </c>
      <c r="H456" s="11">
        <v>9</v>
      </c>
      <c r="I456" s="11">
        <v>7</v>
      </c>
      <c r="J456" s="11">
        <v>57</v>
      </c>
      <c r="K456" s="11">
        <v>11</v>
      </c>
      <c r="L456" s="11">
        <v>137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</row>
    <row r="457" spans="1:17" x14ac:dyDescent="0.25">
      <c r="A457" s="3" t="s">
        <v>435</v>
      </c>
      <c r="B457" s="3" t="s">
        <v>450</v>
      </c>
      <c r="C457" s="3" t="s">
        <v>1478</v>
      </c>
      <c r="D457" s="11">
        <v>33</v>
      </c>
      <c r="E457" s="11">
        <v>73</v>
      </c>
      <c r="F457" s="11">
        <v>89</v>
      </c>
      <c r="G457" s="11">
        <v>62</v>
      </c>
      <c r="H457" s="11">
        <v>117</v>
      </c>
      <c r="I457" s="11">
        <v>30</v>
      </c>
      <c r="J457" s="11">
        <v>202</v>
      </c>
      <c r="K457" s="11">
        <v>10</v>
      </c>
      <c r="L457" s="11">
        <v>616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</row>
    <row r="458" spans="1:17" x14ac:dyDescent="0.25">
      <c r="A458" s="3" t="s">
        <v>435</v>
      </c>
      <c r="B458" s="3" t="s">
        <v>451</v>
      </c>
      <c r="C458" s="3" t="s">
        <v>1473</v>
      </c>
      <c r="D458" s="11">
        <v>1</v>
      </c>
      <c r="E458" s="11">
        <v>0</v>
      </c>
      <c r="F458" s="11">
        <v>0</v>
      </c>
      <c r="G458" s="11">
        <v>0</v>
      </c>
      <c r="H458" s="11">
        <v>1</v>
      </c>
      <c r="I458" s="11">
        <v>0</v>
      </c>
      <c r="J458" s="11">
        <v>1</v>
      </c>
      <c r="K458" s="11">
        <v>1</v>
      </c>
      <c r="L458" s="11">
        <v>4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</row>
    <row r="459" spans="1:17" x14ac:dyDescent="0.25">
      <c r="A459" s="3" t="s">
        <v>435</v>
      </c>
      <c r="B459" s="3" t="s">
        <v>452</v>
      </c>
      <c r="C459" s="3" t="s">
        <v>1474</v>
      </c>
      <c r="D459" s="11">
        <v>2</v>
      </c>
      <c r="E459" s="11">
        <v>10</v>
      </c>
      <c r="F459" s="11">
        <v>14</v>
      </c>
      <c r="G459" s="11">
        <v>6</v>
      </c>
      <c r="H459" s="11">
        <v>16</v>
      </c>
      <c r="I459" s="11">
        <v>3</v>
      </c>
      <c r="J459" s="11">
        <v>96</v>
      </c>
      <c r="K459" s="11">
        <v>25</v>
      </c>
      <c r="L459" s="11">
        <v>172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</row>
    <row r="460" spans="1:17" x14ac:dyDescent="0.25">
      <c r="A460" s="3" t="s">
        <v>435</v>
      </c>
      <c r="B460" s="3" t="s">
        <v>453</v>
      </c>
      <c r="C460" s="3" t="s">
        <v>1475</v>
      </c>
      <c r="D460" s="11">
        <v>285</v>
      </c>
      <c r="E460" s="11">
        <v>472</v>
      </c>
      <c r="F460" s="11">
        <v>133</v>
      </c>
      <c r="G460" s="11">
        <v>114</v>
      </c>
      <c r="H460" s="11">
        <v>161</v>
      </c>
      <c r="I460" s="11">
        <v>54</v>
      </c>
      <c r="J460" s="11">
        <v>1321</v>
      </c>
      <c r="K460" s="11">
        <v>66</v>
      </c>
      <c r="L460" s="11">
        <v>2606</v>
      </c>
      <c r="M460" s="11">
        <v>1</v>
      </c>
      <c r="N460" s="11">
        <v>0</v>
      </c>
      <c r="O460" s="11">
        <v>0</v>
      </c>
      <c r="P460" s="11">
        <v>1</v>
      </c>
      <c r="Q460" s="11">
        <v>2</v>
      </c>
    </row>
    <row r="461" spans="1:17" x14ac:dyDescent="0.25">
      <c r="A461" s="3" t="s">
        <v>435</v>
      </c>
      <c r="B461" s="3" t="s">
        <v>454</v>
      </c>
      <c r="C461" s="3" t="s">
        <v>1476</v>
      </c>
      <c r="D461" s="11">
        <v>1</v>
      </c>
      <c r="E461" s="11">
        <v>1</v>
      </c>
      <c r="F461" s="11">
        <v>15</v>
      </c>
      <c r="G461" s="11">
        <v>0</v>
      </c>
      <c r="H461" s="11">
        <v>12</v>
      </c>
      <c r="I461" s="11">
        <v>2</v>
      </c>
      <c r="J461" s="11">
        <v>27</v>
      </c>
      <c r="K461" s="11">
        <v>1</v>
      </c>
      <c r="L461" s="11">
        <v>59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</row>
    <row r="462" spans="1:17" x14ac:dyDescent="0.25">
      <c r="A462" s="3" t="s">
        <v>435</v>
      </c>
      <c r="B462" s="3" t="s">
        <v>455</v>
      </c>
      <c r="C462" s="3" t="s">
        <v>1477</v>
      </c>
      <c r="D462" s="11">
        <v>25</v>
      </c>
      <c r="E462" s="11">
        <v>63</v>
      </c>
      <c r="F462" s="11">
        <v>52</v>
      </c>
      <c r="G462" s="11">
        <v>27</v>
      </c>
      <c r="H462" s="11">
        <v>47</v>
      </c>
      <c r="I462" s="11">
        <v>40</v>
      </c>
      <c r="J462" s="11">
        <v>270</v>
      </c>
      <c r="K462" s="11">
        <v>5</v>
      </c>
      <c r="L462" s="11">
        <v>529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</row>
    <row r="463" spans="1:17" x14ac:dyDescent="0.25">
      <c r="A463" s="3" t="s">
        <v>435</v>
      </c>
      <c r="B463" s="3" t="s">
        <v>456</v>
      </c>
      <c r="C463" s="3" t="s">
        <v>1479</v>
      </c>
      <c r="D463" s="11">
        <v>196</v>
      </c>
      <c r="E463" s="11">
        <v>449</v>
      </c>
      <c r="F463" s="11">
        <v>352</v>
      </c>
      <c r="G463" s="11">
        <v>238</v>
      </c>
      <c r="H463" s="11">
        <v>299</v>
      </c>
      <c r="I463" s="11">
        <v>153</v>
      </c>
      <c r="J463" s="11">
        <v>878</v>
      </c>
      <c r="K463" s="11">
        <v>394</v>
      </c>
      <c r="L463" s="11">
        <v>2959</v>
      </c>
      <c r="M463" s="11">
        <v>3</v>
      </c>
      <c r="N463" s="11">
        <v>1</v>
      </c>
      <c r="O463" s="11">
        <v>2</v>
      </c>
      <c r="P463" s="11">
        <v>0</v>
      </c>
      <c r="Q463" s="11">
        <v>6</v>
      </c>
    </row>
    <row r="464" spans="1:17" x14ac:dyDescent="0.25">
      <c r="A464" s="3" t="s">
        <v>435</v>
      </c>
      <c r="B464" s="3" t="s">
        <v>457</v>
      </c>
      <c r="C464" s="3" t="s">
        <v>1480</v>
      </c>
      <c r="D464" s="11">
        <v>0</v>
      </c>
      <c r="E464" s="11">
        <v>4</v>
      </c>
      <c r="F464" s="11">
        <v>2</v>
      </c>
      <c r="G464" s="11">
        <v>0</v>
      </c>
      <c r="H464" s="11">
        <v>4</v>
      </c>
      <c r="I464" s="11">
        <v>0</v>
      </c>
      <c r="J464" s="11">
        <v>0</v>
      </c>
      <c r="K464" s="11">
        <v>14</v>
      </c>
      <c r="L464" s="11">
        <v>24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</row>
    <row r="465" spans="1:17" x14ac:dyDescent="0.25">
      <c r="A465" s="3" t="s">
        <v>435</v>
      </c>
      <c r="B465" s="3" t="s">
        <v>458</v>
      </c>
      <c r="C465" s="3" t="s">
        <v>1481</v>
      </c>
      <c r="D465" s="11">
        <v>328</v>
      </c>
      <c r="E465" s="11">
        <v>799</v>
      </c>
      <c r="F465" s="11">
        <v>372</v>
      </c>
      <c r="G465" s="11">
        <v>324</v>
      </c>
      <c r="H465" s="11">
        <v>437</v>
      </c>
      <c r="I465" s="11">
        <v>370</v>
      </c>
      <c r="J465" s="11">
        <v>1311</v>
      </c>
      <c r="K465" s="11">
        <v>145</v>
      </c>
      <c r="L465" s="11">
        <v>4086</v>
      </c>
      <c r="M465" s="11">
        <v>19</v>
      </c>
      <c r="N465" s="11">
        <v>2</v>
      </c>
      <c r="O465" s="11">
        <v>4</v>
      </c>
      <c r="P465" s="11">
        <v>0</v>
      </c>
      <c r="Q465" s="11">
        <v>25</v>
      </c>
    </row>
    <row r="466" spans="1:17" x14ac:dyDescent="0.25">
      <c r="A466" s="3" t="s">
        <v>435</v>
      </c>
      <c r="B466" s="3" t="s">
        <v>459</v>
      </c>
      <c r="C466" s="3" t="s">
        <v>1482</v>
      </c>
      <c r="D466" s="11">
        <v>193</v>
      </c>
      <c r="E466" s="11">
        <v>561</v>
      </c>
      <c r="F466" s="11">
        <v>280</v>
      </c>
      <c r="G466" s="11">
        <v>328</v>
      </c>
      <c r="H466" s="11">
        <v>409</v>
      </c>
      <c r="I466" s="11">
        <v>116</v>
      </c>
      <c r="J466" s="11">
        <v>626</v>
      </c>
      <c r="K466" s="11">
        <v>65</v>
      </c>
      <c r="L466" s="11">
        <v>2578</v>
      </c>
      <c r="M466" s="11">
        <v>3</v>
      </c>
      <c r="N466" s="11">
        <v>0</v>
      </c>
      <c r="O466" s="11">
        <v>3</v>
      </c>
      <c r="P466" s="11">
        <v>1</v>
      </c>
      <c r="Q466" s="11">
        <v>7</v>
      </c>
    </row>
    <row r="467" spans="1:17" x14ac:dyDescent="0.25">
      <c r="A467" s="3" t="s">
        <v>435</v>
      </c>
      <c r="B467" s="3" t="s">
        <v>460</v>
      </c>
      <c r="C467" s="3" t="s">
        <v>1458</v>
      </c>
      <c r="D467" s="11">
        <v>111</v>
      </c>
      <c r="E467" s="11">
        <v>140</v>
      </c>
      <c r="F467" s="11">
        <v>337</v>
      </c>
      <c r="G467" s="11">
        <v>260</v>
      </c>
      <c r="H467" s="11">
        <v>212</v>
      </c>
      <c r="I467" s="11">
        <v>254</v>
      </c>
      <c r="J467" s="11">
        <v>422</v>
      </c>
      <c r="K467" s="11">
        <v>68</v>
      </c>
      <c r="L467" s="11">
        <v>1804</v>
      </c>
      <c r="M467" s="11">
        <v>3</v>
      </c>
      <c r="N467" s="11">
        <v>1</v>
      </c>
      <c r="O467" s="11">
        <v>1</v>
      </c>
      <c r="P467" s="11">
        <v>1</v>
      </c>
      <c r="Q467" s="11">
        <v>6</v>
      </c>
    </row>
    <row r="468" spans="1:17" x14ac:dyDescent="0.25">
      <c r="A468" s="3" t="s">
        <v>461</v>
      </c>
      <c r="B468" s="3" t="s">
        <v>462</v>
      </c>
      <c r="C468" s="3" t="s">
        <v>1630</v>
      </c>
      <c r="D468" s="11">
        <v>0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</row>
    <row r="469" spans="1:17" x14ac:dyDescent="0.25">
      <c r="A469" s="3" t="s">
        <v>461</v>
      </c>
      <c r="B469" s="3" t="s">
        <v>463</v>
      </c>
      <c r="C469" s="3" t="s">
        <v>1631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</row>
    <row r="470" spans="1:17" x14ac:dyDescent="0.25">
      <c r="A470" s="3" t="s">
        <v>461</v>
      </c>
      <c r="B470" s="3" t="s">
        <v>464</v>
      </c>
      <c r="C470" s="3" t="s">
        <v>1632</v>
      </c>
      <c r="D470" s="11">
        <v>0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</row>
    <row r="471" spans="1:17" x14ac:dyDescent="0.25">
      <c r="A471" s="3" t="s">
        <v>461</v>
      </c>
      <c r="B471" s="3" t="s">
        <v>465</v>
      </c>
      <c r="C471" s="3" t="s">
        <v>1633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</row>
    <row r="472" spans="1:17" x14ac:dyDescent="0.25">
      <c r="A472" s="3" t="s">
        <v>461</v>
      </c>
      <c r="B472" s="3" t="s">
        <v>466</v>
      </c>
      <c r="C472" s="3" t="s">
        <v>1634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</row>
    <row r="473" spans="1:17" x14ac:dyDescent="0.25">
      <c r="A473" s="3" t="s">
        <v>461</v>
      </c>
      <c r="B473" s="3" t="s">
        <v>467</v>
      </c>
      <c r="C473" s="3" t="s">
        <v>1635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</row>
    <row r="474" spans="1:17" x14ac:dyDescent="0.25">
      <c r="A474" s="3" t="s">
        <v>461</v>
      </c>
      <c r="B474" s="3" t="s">
        <v>468</v>
      </c>
      <c r="C474" s="3" t="s">
        <v>1636</v>
      </c>
      <c r="D474" s="11">
        <v>0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</row>
    <row r="475" spans="1:17" x14ac:dyDescent="0.25">
      <c r="A475" s="3" t="s">
        <v>461</v>
      </c>
      <c r="B475" s="3" t="s">
        <v>469</v>
      </c>
      <c r="C475" s="3" t="s">
        <v>1638</v>
      </c>
      <c r="D475" s="11">
        <v>28</v>
      </c>
      <c r="E475" s="11">
        <v>24</v>
      </c>
      <c r="F475" s="11">
        <v>40</v>
      </c>
      <c r="G475" s="11">
        <v>0</v>
      </c>
      <c r="H475" s="11">
        <v>42</v>
      </c>
      <c r="I475" s="11">
        <v>22</v>
      </c>
      <c r="J475" s="11">
        <v>93</v>
      </c>
      <c r="K475" s="11">
        <v>8</v>
      </c>
      <c r="L475" s="11">
        <v>257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</row>
    <row r="476" spans="1:17" x14ac:dyDescent="0.25">
      <c r="A476" s="3" t="s">
        <v>461</v>
      </c>
      <c r="B476" s="3" t="s">
        <v>470</v>
      </c>
      <c r="C476" s="3" t="s">
        <v>1639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</row>
    <row r="477" spans="1:17" x14ac:dyDescent="0.25">
      <c r="A477" s="3" t="s">
        <v>461</v>
      </c>
      <c r="B477" s="3" t="s">
        <v>471</v>
      </c>
      <c r="C477" s="3" t="s">
        <v>1640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</row>
    <row r="478" spans="1:17" x14ac:dyDescent="0.25">
      <c r="A478" s="3" t="s">
        <v>461</v>
      </c>
      <c r="B478" s="3" t="s">
        <v>472</v>
      </c>
      <c r="C478" s="3" t="s">
        <v>1637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</row>
    <row r="479" spans="1:17" x14ac:dyDescent="0.25">
      <c r="A479" s="3" t="s">
        <v>461</v>
      </c>
      <c r="B479" s="3" t="s">
        <v>473</v>
      </c>
      <c r="C479" s="3" t="s">
        <v>1641</v>
      </c>
      <c r="D479" s="11">
        <v>1</v>
      </c>
      <c r="E479" s="11">
        <v>0</v>
      </c>
      <c r="F479" s="11">
        <v>0</v>
      </c>
      <c r="G479" s="11">
        <v>15</v>
      </c>
      <c r="H479" s="11">
        <v>6</v>
      </c>
      <c r="I479" s="11">
        <v>0</v>
      </c>
      <c r="J479" s="11">
        <v>6</v>
      </c>
      <c r="K479" s="11">
        <v>3</v>
      </c>
      <c r="L479" s="11">
        <v>31</v>
      </c>
      <c r="M479" s="11">
        <v>1</v>
      </c>
      <c r="N479" s="11">
        <v>0</v>
      </c>
      <c r="O479" s="11">
        <v>0</v>
      </c>
      <c r="P479" s="11">
        <v>0</v>
      </c>
      <c r="Q479" s="11">
        <v>1</v>
      </c>
    </row>
    <row r="480" spans="1:17" x14ac:dyDescent="0.25">
      <c r="A480" s="3" t="s">
        <v>461</v>
      </c>
      <c r="B480" s="3" t="s">
        <v>474</v>
      </c>
      <c r="C480" s="3" t="s">
        <v>1642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</row>
    <row r="481" spans="1:17" x14ac:dyDescent="0.25">
      <c r="A481" s="3" t="s">
        <v>461</v>
      </c>
      <c r="B481" s="3" t="s">
        <v>475</v>
      </c>
      <c r="C481" s="3" t="s">
        <v>1643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</row>
    <row r="482" spans="1:17" x14ac:dyDescent="0.25">
      <c r="A482" s="3" t="s">
        <v>461</v>
      </c>
      <c r="B482" s="3" t="s">
        <v>476</v>
      </c>
      <c r="C482" s="3" t="s">
        <v>1644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</row>
    <row r="483" spans="1:17" x14ac:dyDescent="0.25">
      <c r="A483" s="3" t="s">
        <v>461</v>
      </c>
      <c r="B483" s="3" t="s">
        <v>477</v>
      </c>
      <c r="C483" s="3" t="s">
        <v>1645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</row>
    <row r="484" spans="1:17" x14ac:dyDescent="0.25">
      <c r="A484" s="3" t="s">
        <v>461</v>
      </c>
      <c r="B484" s="3" t="s">
        <v>478</v>
      </c>
      <c r="C484" s="3" t="s">
        <v>1646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</row>
    <row r="485" spans="1:17" x14ac:dyDescent="0.25">
      <c r="A485" s="3" t="s">
        <v>461</v>
      </c>
      <c r="B485" s="3" t="s">
        <v>479</v>
      </c>
      <c r="C485" s="3" t="s">
        <v>1647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</row>
    <row r="486" spans="1:17" x14ac:dyDescent="0.25">
      <c r="A486" s="3" t="s">
        <v>461</v>
      </c>
      <c r="B486" s="3" t="s">
        <v>480</v>
      </c>
      <c r="C486" s="3" t="s">
        <v>1648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</row>
    <row r="487" spans="1:17" x14ac:dyDescent="0.25">
      <c r="A487" s="3" t="s">
        <v>461</v>
      </c>
      <c r="B487" s="3" t="s">
        <v>481</v>
      </c>
      <c r="C487" s="3" t="s">
        <v>1649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</row>
    <row r="488" spans="1:17" x14ac:dyDescent="0.25">
      <c r="A488" s="3" t="s">
        <v>461</v>
      </c>
      <c r="B488" s="3" t="s">
        <v>482</v>
      </c>
      <c r="C488" s="3" t="s">
        <v>1650</v>
      </c>
      <c r="D488" s="11">
        <v>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</row>
    <row r="489" spans="1:17" x14ac:dyDescent="0.25">
      <c r="A489" s="3" t="s">
        <v>461</v>
      </c>
      <c r="B489" s="3" t="s">
        <v>483</v>
      </c>
      <c r="C489" s="3" t="s">
        <v>1629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</row>
    <row r="490" spans="1:17" x14ac:dyDescent="0.25">
      <c r="A490" s="3" t="s">
        <v>461</v>
      </c>
      <c r="B490" s="3" t="s">
        <v>484</v>
      </c>
      <c r="C490" s="3" t="s">
        <v>1651</v>
      </c>
      <c r="D490" s="11">
        <v>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</row>
    <row r="491" spans="1:17" x14ac:dyDescent="0.25">
      <c r="A491" s="3" t="s">
        <v>461</v>
      </c>
      <c r="B491" s="3" t="s">
        <v>485</v>
      </c>
      <c r="C491" s="3" t="s">
        <v>1652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</row>
    <row r="492" spans="1:17" x14ac:dyDescent="0.25">
      <c r="A492" s="3" t="s">
        <v>461</v>
      </c>
      <c r="B492" s="3" t="s">
        <v>355</v>
      </c>
      <c r="C492" s="3" t="s">
        <v>1653</v>
      </c>
      <c r="D492" s="11">
        <v>132</v>
      </c>
      <c r="E492" s="11">
        <v>235</v>
      </c>
      <c r="F492" s="11">
        <v>257</v>
      </c>
      <c r="G492" s="11">
        <v>290</v>
      </c>
      <c r="H492" s="11">
        <v>94</v>
      </c>
      <c r="I492" s="11">
        <v>33</v>
      </c>
      <c r="J492" s="11">
        <v>612</v>
      </c>
      <c r="K492" s="11">
        <v>30</v>
      </c>
      <c r="L492" s="11">
        <v>1683</v>
      </c>
      <c r="M492" s="11">
        <v>2</v>
      </c>
      <c r="N492" s="11">
        <v>1</v>
      </c>
      <c r="O492" s="11">
        <v>0</v>
      </c>
      <c r="P492" s="11">
        <v>1</v>
      </c>
      <c r="Q492" s="11">
        <v>4</v>
      </c>
    </row>
    <row r="493" spans="1:17" x14ac:dyDescent="0.25">
      <c r="A493" s="3" t="s">
        <v>461</v>
      </c>
      <c r="B493" s="3" t="s">
        <v>486</v>
      </c>
      <c r="C493" s="3" t="s">
        <v>1654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</row>
    <row r="494" spans="1:17" x14ac:dyDescent="0.25">
      <c r="A494" s="3" t="s">
        <v>461</v>
      </c>
      <c r="B494" s="3" t="s">
        <v>487</v>
      </c>
      <c r="C494" s="3" t="s">
        <v>1655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</row>
    <row r="495" spans="1:17" x14ac:dyDescent="0.25">
      <c r="A495" s="3" t="s">
        <v>461</v>
      </c>
      <c r="B495" s="3" t="s">
        <v>488</v>
      </c>
      <c r="C495" s="3" t="s">
        <v>1656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</row>
    <row r="496" spans="1:17" x14ac:dyDescent="0.25">
      <c r="A496" s="3" t="s">
        <v>461</v>
      </c>
      <c r="B496" s="3" t="s">
        <v>489</v>
      </c>
      <c r="C496" s="3" t="s">
        <v>1657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</row>
    <row r="497" spans="1:17" x14ac:dyDescent="0.25">
      <c r="A497" s="3" t="s">
        <v>461</v>
      </c>
      <c r="B497" s="3" t="s">
        <v>490</v>
      </c>
      <c r="C497" s="3" t="s">
        <v>1658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</row>
    <row r="498" spans="1:17" x14ac:dyDescent="0.25">
      <c r="A498" s="3" t="s">
        <v>183</v>
      </c>
      <c r="B498" s="3" t="s">
        <v>491</v>
      </c>
      <c r="C498" s="3" t="s">
        <v>1484</v>
      </c>
      <c r="D498" s="11">
        <v>3224</v>
      </c>
      <c r="E498" s="11">
        <v>4987</v>
      </c>
      <c r="F498" s="11">
        <v>3158</v>
      </c>
      <c r="G498" s="11">
        <v>3005</v>
      </c>
      <c r="H498" s="11">
        <v>1614</v>
      </c>
      <c r="I498" s="11">
        <v>1105</v>
      </c>
      <c r="J498" s="11">
        <v>10064</v>
      </c>
      <c r="K498" s="11">
        <v>432</v>
      </c>
      <c r="L498" s="11">
        <v>27589</v>
      </c>
      <c r="M498" s="11">
        <v>7</v>
      </c>
      <c r="N498" s="11">
        <v>8</v>
      </c>
      <c r="O498" s="11">
        <v>13</v>
      </c>
      <c r="P498" s="11">
        <v>13</v>
      </c>
      <c r="Q498" s="11">
        <v>41</v>
      </c>
    </row>
    <row r="499" spans="1:17" x14ac:dyDescent="0.25">
      <c r="A499" s="3" t="s">
        <v>183</v>
      </c>
      <c r="B499" s="3" t="s">
        <v>226</v>
      </c>
      <c r="C499" s="3" t="s">
        <v>1485</v>
      </c>
      <c r="D499" s="11">
        <v>218</v>
      </c>
      <c r="E499" s="11">
        <v>362</v>
      </c>
      <c r="F499" s="11">
        <v>191</v>
      </c>
      <c r="G499" s="11">
        <v>322</v>
      </c>
      <c r="H499" s="11">
        <v>371</v>
      </c>
      <c r="I499" s="11">
        <v>309</v>
      </c>
      <c r="J499" s="11">
        <v>1061</v>
      </c>
      <c r="K499" s="11">
        <v>49</v>
      </c>
      <c r="L499" s="11">
        <v>2883</v>
      </c>
      <c r="M499" s="11">
        <v>0</v>
      </c>
      <c r="N499" s="11">
        <v>1</v>
      </c>
      <c r="O499" s="11">
        <v>4</v>
      </c>
      <c r="P499" s="11">
        <v>0</v>
      </c>
      <c r="Q499" s="11">
        <v>5</v>
      </c>
    </row>
    <row r="500" spans="1:17" x14ac:dyDescent="0.25">
      <c r="A500" s="3" t="s">
        <v>183</v>
      </c>
      <c r="B500" s="3" t="s">
        <v>492</v>
      </c>
      <c r="C500" s="3" t="s">
        <v>1486</v>
      </c>
      <c r="D500" s="11">
        <v>20</v>
      </c>
      <c r="E500" s="11">
        <v>13</v>
      </c>
      <c r="F500" s="11">
        <v>27</v>
      </c>
      <c r="G500" s="11">
        <v>82</v>
      </c>
      <c r="H500" s="11">
        <v>0</v>
      </c>
      <c r="I500" s="11">
        <v>0</v>
      </c>
      <c r="J500" s="11">
        <v>76</v>
      </c>
      <c r="K500" s="11">
        <v>3</v>
      </c>
      <c r="L500" s="11">
        <v>221</v>
      </c>
      <c r="M500" s="11">
        <v>0</v>
      </c>
      <c r="N500" s="11">
        <v>0</v>
      </c>
      <c r="O500" s="11">
        <v>1</v>
      </c>
      <c r="P500" s="11">
        <v>0</v>
      </c>
      <c r="Q500" s="11">
        <v>1</v>
      </c>
    </row>
    <row r="501" spans="1:17" x14ac:dyDescent="0.25">
      <c r="A501" s="3" t="s">
        <v>183</v>
      </c>
      <c r="B501" s="3" t="s">
        <v>493</v>
      </c>
      <c r="C501" s="3" t="s">
        <v>1487</v>
      </c>
      <c r="D501" s="11">
        <v>23</v>
      </c>
      <c r="E501" s="11">
        <v>40</v>
      </c>
      <c r="F501" s="11">
        <v>49</v>
      </c>
      <c r="G501" s="11">
        <v>130</v>
      </c>
      <c r="H501" s="11">
        <v>18</v>
      </c>
      <c r="I501" s="11">
        <v>0</v>
      </c>
      <c r="J501" s="11">
        <v>101</v>
      </c>
      <c r="K501" s="11">
        <v>26</v>
      </c>
      <c r="L501" s="11">
        <v>387</v>
      </c>
      <c r="M501" s="11">
        <v>2</v>
      </c>
      <c r="N501" s="11">
        <v>0</v>
      </c>
      <c r="O501" s="11">
        <v>0</v>
      </c>
      <c r="P501" s="11">
        <v>0</v>
      </c>
      <c r="Q501" s="11">
        <v>2</v>
      </c>
    </row>
    <row r="502" spans="1:17" x14ac:dyDescent="0.25">
      <c r="A502" s="3" t="s">
        <v>183</v>
      </c>
      <c r="B502" s="3" t="s">
        <v>494</v>
      </c>
      <c r="C502" s="3" t="s">
        <v>1488</v>
      </c>
      <c r="D502" s="11">
        <v>31</v>
      </c>
      <c r="E502" s="11">
        <v>82</v>
      </c>
      <c r="F502" s="11">
        <v>44</v>
      </c>
      <c r="G502" s="11">
        <v>41</v>
      </c>
      <c r="H502" s="11">
        <v>58</v>
      </c>
      <c r="I502" s="11">
        <v>41</v>
      </c>
      <c r="J502" s="11">
        <v>211</v>
      </c>
      <c r="K502" s="11">
        <v>7</v>
      </c>
      <c r="L502" s="11">
        <v>515</v>
      </c>
      <c r="M502" s="11">
        <v>0</v>
      </c>
      <c r="N502" s="11">
        <v>0</v>
      </c>
      <c r="O502" s="11">
        <v>3</v>
      </c>
      <c r="P502" s="11">
        <v>0</v>
      </c>
      <c r="Q502" s="11">
        <v>3</v>
      </c>
    </row>
    <row r="503" spans="1:17" x14ac:dyDescent="0.25">
      <c r="A503" s="3" t="s">
        <v>183</v>
      </c>
      <c r="B503" s="3" t="s">
        <v>495</v>
      </c>
      <c r="C503" s="3" t="s">
        <v>1489</v>
      </c>
      <c r="D503" s="11">
        <v>68</v>
      </c>
      <c r="E503" s="11">
        <v>204</v>
      </c>
      <c r="F503" s="11">
        <v>71</v>
      </c>
      <c r="G503" s="11">
        <v>31</v>
      </c>
      <c r="H503" s="11">
        <v>37</v>
      </c>
      <c r="I503" s="11">
        <v>20</v>
      </c>
      <c r="J503" s="11">
        <v>298</v>
      </c>
      <c r="K503" s="11">
        <v>8</v>
      </c>
      <c r="L503" s="11">
        <v>737</v>
      </c>
      <c r="M503" s="11">
        <v>0</v>
      </c>
      <c r="N503" s="11">
        <v>1</v>
      </c>
      <c r="O503" s="11">
        <v>2</v>
      </c>
      <c r="P503" s="11">
        <v>0</v>
      </c>
      <c r="Q503" s="11">
        <v>3</v>
      </c>
    </row>
    <row r="504" spans="1:17" x14ac:dyDescent="0.25">
      <c r="A504" s="3" t="s">
        <v>183</v>
      </c>
      <c r="B504" s="3" t="s">
        <v>496</v>
      </c>
      <c r="C504" s="3" t="s">
        <v>1490</v>
      </c>
      <c r="D504" s="11">
        <v>389</v>
      </c>
      <c r="E504" s="11">
        <v>620</v>
      </c>
      <c r="F504" s="11">
        <v>282</v>
      </c>
      <c r="G504" s="11">
        <v>1121</v>
      </c>
      <c r="H504" s="11">
        <v>241</v>
      </c>
      <c r="I504" s="11">
        <v>338</v>
      </c>
      <c r="J504" s="11">
        <v>1327</v>
      </c>
      <c r="K504" s="11">
        <v>37</v>
      </c>
      <c r="L504" s="11">
        <v>4355</v>
      </c>
      <c r="M504" s="11">
        <v>1</v>
      </c>
      <c r="N504" s="11">
        <v>2</v>
      </c>
      <c r="O504" s="11">
        <v>6</v>
      </c>
      <c r="P504" s="11">
        <v>0</v>
      </c>
      <c r="Q504" s="11">
        <v>9</v>
      </c>
    </row>
    <row r="505" spans="1:17" x14ac:dyDescent="0.25">
      <c r="A505" s="3" t="s">
        <v>183</v>
      </c>
      <c r="B505" s="3" t="s">
        <v>497</v>
      </c>
      <c r="C505" s="3" t="s">
        <v>1491</v>
      </c>
      <c r="D505" s="11">
        <v>3</v>
      </c>
      <c r="E505" s="11">
        <v>3</v>
      </c>
      <c r="F505" s="11">
        <v>0</v>
      </c>
      <c r="G505" s="11">
        <v>2</v>
      </c>
      <c r="H505" s="11">
        <v>0</v>
      </c>
      <c r="I505" s="11">
        <v>0</v>
      </c>
      <c r="J505" s="11">
        <v>4</v>
      </c>
      <c r="K505" s="11">
        <v>1</v>
      </c>
      <c r="L505" s="11">
        <v>13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</row>
    <row r="506" spans="1:17" x14ac:dyDescent="0.25">
      <c r="A506" s="3" t="s">
        <v>183</v>
      </c>
      <c r="B506" s="3" t="s">
        <v>498</v>
      </c>
      <c r="C506" s="3" t="s">
        <v>1492</v>
      </c>
      <c r="D506" s="11">
        <v>349</v>
      </c>
      <c r="E506" s="11">
        <v>538</v>
      </c>
      <c r="F506" s="11">
        <v>175</v>
      </c>
      <c r="G506" s="11">
        <v>308</v>
      </c>
      <c r="H506" s="11">
        <v>172</v>
      </c>
      <c r="I506" s="11">
        <v>119</v>
      </c>
      <c r="J506" s="11">
        <v>1218</v>
      </c>
      <c r="K506" s="11">
        <v>40</v>
      </c>
      <c r="L506" s="11">
        <v>2919</v>
      </c>
      <c r="M506" s="11">
        <v>0</v>
      </c>
      <c r="N506" s="11">
        <v>0</v>
      </c>
      <c r="O506" s="11">
        <v>0</v>
      </c>
      <c r="P506" s="11">
        <v>2</v>
      </c>
      <c r="Q506" s="11">
        <v>2</v>
      </c>
    </row>
    <row r="507" spans="1:17" x14ac:dyDescent="0.25">
      <c r="A507" s="3" t="s">
        <v>183</v>
      </c>
      <c r="B507" s="3" t="s">
        <v>499</v>
      </c>
      <c r="C507" s="3" t="s">
        <v>1493</v>
      </c>
      <c r="D507" s="11">
        <v>146</v>
      </c>
      <c r="E507" s="11">
        <v>277</v>
      </c>
      <c r="F507" s="11">
        <v>112</v>
      </c>
      <c r="G507" s="11">
        <v>144</v>
      </c>
      <c r="H507" s="11">
        <v>82</v>
      </c>
      <c r="I507" s="11">
        <v>132</v>
      </c>
      <c r="J507" s="11">
        <v>468</v>
      </c>
      <c r="K507" s="11">
        <v>33</v>
      </c>
      <c r="L507" s="11">
        <v>1394</v>
      </c>
      <c r="M507" s="11">
        <v>3</v>
      </c>
      <c r="N507" s="11">
        <v>1</v>
      </c>
      <c r="O507" s="11">
        <v>1</v>
      </c>
      <c r="P507" s="11">
        <v>0</v>
      </c>
      <c r="Q507" s="11">
        <v>5</v>
      </c>
    </row>
    <row r="508" spans="1:17" x14ac:dyDescent="0.25">
      <c r="A508" s="3" t="s">
        <v>183</v>
      </c>
      <c r="B508" s="3" t="s">
        <v>500</v>
      </c>
      <c r="C508" s="3" t="s">
        <v>1494</v>
      </c>
      <c r="D508" s="11">
        <v>41</v>
      </c>
      <c r="E508" s="11">
        <v>78</v>
      </c>
      <c r="F508" s="11">
        <v>1</v>
      </c>
      <c r="G508" s="11">
        <v>504</v>
      </c>
      <c r="H508" s="11">
        <v>1</v>
      </c>
      <c r="I508" s="11">
        <v>252</v>
      </c>
      <c r="J508" s="11">
        <v>153</v>
      </c>
      <c r="K508" s="11">
        <v>18</v>
      </c>
      <c r="L508" s="11">
        <v>1048</v>
      </c>
      <c r="M508" s="11">
        <v>0</v>
      </c>
      <c r="N508" s="11">
        <v>0</v>
      </c>
      <c r="O508" s="11">
        <v>0</v>
      </c>
      <c r="P508" s="11">
        <v>1</v>
      </c>
      <c r="Q508" s="11">
        <v>1</v>
      </c>
    </row>
    <row r="509" spans="1:17" x14ac:dyDescent="0.25">
      <c r="A509" s="3" t="s">
        <v>183</v>
      </c>
      <c r="B509" s="3" t="s">
        <v>501</v>
      </c>
      <c r="C509" s="3" t="s">
        <v>1495</v>
      </c>
      <c r="D509" s="11">
        <v>8</v>
      </c>
      <c r="E509" s="11">
        <v>36</v>
      </c>
      <c r="F509" s="11">
        <v>19</v>
      </c>
      <c r="G509" s="11">
        <v>81</v>
      </c>
      <c r="H509" s="11">
        <v>6</v>
      </c>
      <c r="I509" s="11">
        <v>0</v>
      </c>
      <c r="J509" s="11">
        <v>52</v>
      </c>
      <c r="K509" s="11">
        <v>2</v>
      </c>
      <c r="L509" s="11">
        <v>204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</row>
    <row r="510" spans="1:17" x14ac:dyDescent="0.25">
      <c r="A510" s="3" t="s">
        <v>183</v>
      </c>
      <c r="B510" s="3" t="s">
        <v>502</v>
      </c>
      <c r="C510" s="3" t="s">
        <v>1496</v>
      </c>
      <c r="D510" s="11">
        <v>968</v>
      </c>
      <c r="E510" s="11">
        <v>1278</v>
      </c>
      <c r="F510" s="11">
        <v>831</v>
      </c>
      <c r="G510" s="11">
        <v>578</v>
      </c>
      <c r="H510" s="11">
        <v>1098</v>
      </c>
      <c r="I510" s="11">
        <v>368</v>
      </c>
      <c r="J510" s="11">
        <v>2704</v>
      </c>
      <c r="K510" s="11">
        <v>78</v>
      </c>
      <c r="L510" s="11">
        <v>7903</v>
      </c>
      <c r="M510" s="11">
        <v>1</v>
      </c>
      <c r="N510" s="11">
        <v>0</v>
      </c>
      <c r="O510" s="11">
        <v>5</v>
      </c>
      <c r="P510" s="11">
        <v>1</v>
      </c>
      <c r="Q510" s="11">
        <v>7</v>
      </c>
    </row>
    <row r="511" spans="1:17" x14ac:dyDescent="0.25">
      <c r="A511" s="3" t="s">
        <v>183</v>
      </c>
      <c r="B511" s="3" t="s">
        <v>503</v>
      </c>
      <c r="C511" s="3" t="s">
        <v>1483</v>
      </c>
      <c r="D511" s="11">
        <v>881</v>
      </c>
      <c r="E511" s="11">
        <v>1813</v>
      </c>
      <c r="F511" s="11">
        <v>596</v>
      </c>
      <c r="G511" s="11">
        <v>1029</v>
      </c>
      <c r="H511" s="11">
        <v>732</v>
      </c>
      <c r="I511" s="11">
        <v>2512</v>
      </c>
      <c r="J511" s="11">
        <v>4129</v>
      </c>
      <c r="K511" s="11">
        <v>228</v>
      </c>
      <c r="L511" s="11">
        <v>11920</v>
      </c>
      <c r="M511" s="11">
        <v>3</v>
      </c>
      <c r="N511" s="11">
        <v>3</v>
      </c>
      <c r="O511" s="11">
        <v>10</v>
      </c>
      <c r="P511" s="11">
        <v>2</v>
      </c>
      <c r="Q511" s="11">
        <v>18</v>
      </c>
    </row>
    <row r="512" spans="1:17" x14ac:dyDescent="0.25">
      <c r="A512" s="3" t="s">
        <v>183</v>
      </c>
      <c r="B512" s="3" t="s">
        <v>504</v>
      </c>
      <c r="C512" s="3" t="s">
        <v>1497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</row>
    <row r="513" spans="1:17" x14ac:dyDescent="0.25">
      <c r="A513" s="3" t="s">
        <v>183</v>
      </c>
      <c r="B513" s="3" t="s">
        <v>505</v>
      </c>
      <c r="C513" s="3" t="s">
        <v>1498</v>
      </c>
      <c r="D513" s="11">
        <v>128</v>
      </c>
      <c r="E513" s="11">
        <v>276</v>
      </c>
      <c r="F513" s="11">
        <v>432</v>
      </c>
      <c r="G513" s="11">
        <v>399</v>
      </c>
      <c r="H513" s="11">
        <v>463</v>
      </c>
      <c r="I513" s="11">
        <v>272</v>
      </c>
      <c r="J513" s="11">
        <v>689</v>
      </c>
      <c r="K513" s="11">
        <v>28</v>
      </c>
      <c r="L513" s="11">
        <v>2687</v>
      </c>
      <c r="M513" s="11">
        <v>0</v>
      </c>
      <c r="N513" s="11">
        <v>1</v>
      </c>
      <c r="O513" s="11">
        <v>2</v>
      </c>
      <c r="P513" s="11">
        <v>0</v>
      </c>
      <c r="Q513" s="11">
        <v>3</v>
      </c>
    </row>
    <row r="514" spans="1:17" x14ac:dyDescent="0.25">
      <c r="A514" s="3" t="s">
        <v>183</v>
      </c>
      <c r="B514" s="3" t="s">
        <v>506</v>
      </c>
      <c r="C514" s="3" t="s">
        <v>1499</v>
      </c>
      <c r="D514" s="11">
        <v>1019</v>
      </c>
      <c r="E514" s="11">
        <v>1478</v>
      </c>
      <c r="F514" s="11">
        <v>487</v>
      </c>
      <c r="G514" s="11">
        <v>250</v>
      </c>
      <c r="H514" s="11">
        <v>375</v>
      </c>
      <c r="I514" s="11">
        <v>345</v>
      </c>
      <c r="J514" s="11">
        <v>3491</v>
      </c>
      <c r="K514" s="11">
        <v>597</v>
      </c>
      <c r="L514" s="11">
        <v>8042</v>
      </c>
      <c r="M514" s="11">
        <v>1</v>
      </c>
      <c r="N514" s="11">
        <v>1</v>
      </c>
      <c r="O514" s="11">
        <v>5</v>
      </c>
      <c r="P514" s="11">
        <v>3</v>
      </c>
      <c r="Q514" s="11">
        <v>10</v>
      </c>
    </row>
    <row r="515" spans="1:17" x14ac:dyDescent="0.25">
      <c r="A515" s="3" t="s">
        <v>183</v>
      </c>
      <c r="B515" s="3" t="s">
        <v>507</v>
      </c>
      <c r="C515" s="3" t="s">
        <v>1500</v>
      </c>
      <c r="D515" s="11">
        <v>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</row>
    <row r="516" spans="1:17" x14ac:dyDescent="0.25">
      <c r="A516" s="3" t="s">
        <v>183</v>
      </c>
      <c r="B516" s="3" t="s">
        <v>508</v>
      </c>
      <c r="C516" s="3" t="s">
        <v>1501</v>
      </c>
      <c r="D516" s="11">
        <v>197</v>
      </c>
      <c r="E516" s="11">
        <v>577</v>
      </c>
      <c r="F516" s="11">
        <v>260</v>
      </c>
      <c r="G516" s="11">
        <v>241</v>
      </c>
      <c r="H516" s="11">
        <v>271</v>
      </c>
      <c r="I516" s="11">
        <v>62</v>
      </c>
      <c r="J516" s="11">
        <v>839</v>
      </c>
      <c r="K516" s="11">
        <v>37</v>
      </c>
      <c r="L516" s="11">
        <v>2484</v>
      </c>
      <c r="M516" s="11">
        <v>2</v>
      </c>
      <c r="N516" s="11">
        <v>0</v>
      </c>
      <c r="O516" s="11">
        <v>2</v>
      </c>
      <c r="P516" s="11">
        <v>0</v>
      </c>
      <c r="Q516" s="11">
        <v>4</v>
      </c>
    </row>
    <row r="517" spans="1:17" x14ac:dyDescent="0.25">
      <c r="A517" s="3" t="s">
        <v>183</v>
      </c>
      <c r="B517" s="3" t="s">
        <v>509</v>
      </c>
      <c r="C517" s="3" t="s">
        <v>1502</v>
      </c>
      <c r="D517" s="11">
        <v>1</v>
      </c>
      <c r="E517" s="11">
        <v>8</v>
      </c>
      <c r="F517" s="11">
        <v>5</v>
      </c>
      <c r="G517" s="11">
        <v>0</v>
      </c>
      <c r="H517" s="11">
        <v>0</v>
      </c>
      <c r="I517" s="11">
        <v>1</v>
      </c>
      <c r="J517" s="11">
        <v>25</v>
      </c>
      <c r="K517" s="11">
        <v>2</v>
      </c>
      <c r="L517" s="11">
        <v>42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</row>
    <row r="518" spans="1:17" x14ac:dyDescent="0.25">
      <c r="A518" s="3" t="s">
        <v>183</v>
      </c>
      <c r="B518" s="3" t="s">
        <v>510</v>
      </c>
      <c r="C518" s="3" t="s">
        <v>1503</v>
      </c>
      <c r="D518" s="11">
        <v>69</v>
      </c>
      <c r="E518" s="11">
        <v>213</v>
      </c>
      <c r="F518" s="11">
        <v>90</v>
      </c>
      <c r="G518" s="11">
        <v>201</v>
      </c>
      <c r="H518" s="11">
        <v>120</v>
      </c>
      <c r="I518" s="11">
        <v>34</v>
      </c>
      <c r="J518" s="11">
        <v>658</v>
      </c>
      <c r="K518" s="11">
        <v>35</v>
      </c>
      <c r="L518" s="11">
        <v>1420</v>
      </c>
      <c r="M518" s="11">
        <v>0</v>
      </c>
      <c r="N518" s="11">
        <v>1</v>
      </c>
      <c r="O518" s="11">
        <v>1</v>
      </c>
      <c r="P518" s="11">
        <v>0</v>
      </c>
      <c r="Q518" s="11">
        <v>2</v>
      </c>
    </row>
    <row r="519" spans="1:17" x14ac:dyDescent="0.25">
      <c r="A519" s="3" t="s">
        <v>183</v>
      </c>
      <c r="B519" s="3" t="s">
        <v>511</v>
      </c>
      <c r="C519" s="3" t="s">
        <v>1504</v>
      </c>
      <c r="D519" s="11">
        <v>14</v>
      </c>
      <c r="E519" s="11">
        <v>15</v>
      </c>
      <c r="F519" s="11">
        <v>7</v>
      </c>
      <c r="G519" s="11">
        <v>0</v>
      </c>
      <c r="H519" s="11">
        <v>0</v>
      </c>
      <c r="I519" s="11">
        <v>1</v>
      </c>
      <c r="J519" s="11">
        <v>69</v>
      </c>
      <c r="K519" s="11">
        <v>2</v>
      </c>
      <c r="L519" s="11">
        <v>108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</row>
    <row r="520" spans="1:17" x14ac:dyDescent="0.25">
      <c r="A520" s="3" t="s">
        <v>183</v>
      </c>
      <c r="B520" s="3" t="s">
        <v>512</v>
      </c>
      <c r="C520" s="3" t="s">
        <v>1505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</row>
    <row r="521" spans="1:17" x14ac:dyDescent="0.25">
      <c r="A521" s="3" t="s">
        <v>183</v>
      </c>
      <c r="B521" s="3" t="s">
        <v>513</v>
      </c>
      <c r="C521" s="3" t="s">
        <v>1506</v>
      </c>
      <c r="D521" s="11">
        <v>73</v>
      </c>
      <c r="E521" s="11">
        <v>115</v>
      </c>
      <c r="F521" s="11">
        <v>164</v>
      </c>
      <c r="G521" s="11">
        <v>298</v>
      </c>
      <c r="H521" s="11">
        <v>247</v>
      </c>
      <c r="I521" s="11">
        <v>1</v>
      </c>
      <c r="J521" s="11">
        <v>284</v>
      </c>
      <c r="K521" s="11">
        <v>21</v>
      </c>
      <c r="L521" s="11">
        <v>1203</v>
      </c>
      <c r="M521" s="11">
        <v>3</v>
      </c>
      <c r="N521" s="11">
        <v>1</v>
      </c>
      <c r="O521" s="11">
        <v>3</v>
      </c>
      <c r="P521" s="11">
        <v>0</v>
      </c>
      <c r="Q521" s="11">
        <v>7</v>
      </c>
    </row>
    <row r="522" spans="1:17" x14ac:dyDescent="0.25">
      <c r="A522" s="3" t="s">
        <v>183</v>
      </c>
      <c r="B522" s="3" t="s">
        <v>104</v>
      </c>
      <c r="C522" s="3" t="s">
        <v>1507</v>
      </c>
      <c r="D522" s="11">
        <v>133</v>
      </c>
      <c r="E522" s="11">
        <v>130</v>
      </c>
      <c r="F522" s="11">
        <v>173</v>
      </c>
      <c r="G522" s="11">
        <v>60</v>
      </c>
      <c r="H522" s="11">
        <v>39</v>
      </c>
      <c r="I522" s="11">
        <v>48</v>
      </c>
      <c r="J522" s="11">
        <v>484</v>
      </c>
      <c r="K522" s="11">
        <v>11</v>
      </c>
      <c r="L522" s="11">
        <v>1078</v>
      </c>
      <c r="M522" s="11">
        <v>0</v>
      </c>
      <c r="N522" s="11">
        <v>0</v>
      </c>
      <c r="O522" s="11">
        <v>1</v>
      </c>
      <c r="P522" s="11">
        <v>0</v>
      </c>
      <c r="Q522" s="11">
        <v>1</v>
      </c>
    </row>
    <row r="523" spans="1:17" x14ac:dyDescent="0.25">
      <c r="A523" s="3" t="s">
        <v>183</v>
      </c>
      <c r="B523" s="3" t="s">
        <v>514</v>
      </c>
      <c r="C523" s="3" t="s">
        <v>1508</v>
      </c>
      <c r="D523" s="11">
        <v>54</v>
      </c>
      <c r="E523" s="11">
        <v>37</v>
      </c>
      <c r="F523" s="11">
        <v>6</v>
      </c>
      <c r="G523" s="11">
        <v>4</v>
      </c>
      <c r="H523" s="11">
        <v>37</v>
      </c>
      <c r="I523" s="11">
        <v>20</v>
      </c>
      <c r="J523" s="11">
        <v>120</v>
      </c>
      <c r="K523" s="11">
        <v>7</v>
      </c>
      <c r="L523" s="11">
        <v>285</v>
      </c>
      <c r="M523" s="11">
        <v>0</v>
      </c>
      <c r="N523" s="11">
        <v>0</v>
      </c>
      <c r="O523" s="11">
        <v>1</v>
      </c>
      <c r="P523" s="11">
        <v>0</v>
      </c>
      <c r="Q523" s="11">
        <v>1</v>
      </c>
    </row>
    <row r="524" spans="1:17" x14ac:dyDescent="0.25">
      <c r="A524" s="3" t="s">
        <v>183</v>
      </c>
      <c r="B524" s="3" t="s">
        <v>515</v>
      </c>
      <c r="C524" s="3" t="s">
        <v>1509</v>
      </c>
      <c r="D524" s="11">
        <v>204</v>
      </c>
      <c r="E524" s="11">
        <v>342</v>
      </c>
      <c r="F524" s="11">
        <v>74</v>
      </c>
      <c r="G524" s="11">
        <v>62</v>
      </c>
      <c r="H524" s="11">
        <v>62</v>
      </c>
      <c r="I524" s="11">
        <v>5</v>
      </c>
      <c r="J524" s="11">
        <v>877</v>
      </c>
      <c r="K524" s="11">
        <v>28</v>
      </c>
      <c r="L524" s="11">
        <v>1654</v>
      </c>
      <c r="M524" s="11">
        <v>1</v>
      </c>
      <c r="N524" s="11">
        <v>1</v>
      </c>
      <c r="O524" s="11">
        <v>1</v>
      </c>
      <c r="P524" s="11">
        <v>0</v>
      </c>
      <c r="Q524" s="11">
        <v>3</v>
      </c>
    </row>
    <row r="525" spans="1:17" x14ac:dyDescent="0.25">
      <c r="A525" s="3" t="s">
        <v>183</v>
      </c>
      <c r="B525" s="3" t="s">
        <v>516</v>
      </c>
      <c r="C525" s="3" t="s">
        <v>1510</v>
      </c>
      <c r="D525" s="11">
        <v>650</v>
      </c>
      <c r="E525" s="11">
        <v>915</v>
      </c>
      <c r="F525" s="11">
        <v>622</v>
      </c>
      <c r="G525" s="11">
        <v>346</v>
      </c>
      <c r="H525" s="11">
        <v>566</v>
      </c>
      <c r="I525" s="11">
        <v>152</v>
      </c>
      <c r="J525" s="11">
        <v>2039</v>
      </c>
      <c r="K525" s="11">
        <v>122</v>
      </c>
      <c r="L525" s="11">
        <v>5412</v>
      </c>
      <c r="M525" s="11">
        <v>5</v>
      </c>
      <c r="N525" s="11">
        <v>2</v>
      </c>
      <c r="O525" s="11">
        <v>2</v>
      </c>
      <c r="P525" s="11">
        <v>3</v>
      </c>
      <c r="Q525" s="11">
        <v>12</v>
      </c>
    </row>
    <row r="526" spans="1:17" x14ac:dyDescent="0.25">
      <c r="A526" s="3" t="s">
        <v>183</v>
      </c>
      <c r="B526" s="3" t="s">
        <v>517</v>
      </c>
      <c r="C526" s="3" t="s">
        <v>1511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</row>
    <row r="527" spans="1:17" x14ac:dyDescent="0.25">
      <c r="A527" s="3" t="s">
        <v>183</v>
      </c>
      <c r="B527" s="3" t="s">
        <v>518</v>
      </c>
      <c r="C527" s="3" t="s">
        <v>1512</v>
      </c>
      <c r="D527" s="11">
        <v>0</v>
      </c>
      <c r="E527" s="11">
        <v>7</v>
      </c>
      <c r="F527" s="11">
        <v>4</v>
      </c>
      <c r="G527" s="11">
        <v>12</v>
      </c>
      <c r="H527" s="11">
        <v>5</v>
      </c>
      <c r="I527" s="11">
        <v>155</v>
      </c>
      <c r="J527" s="11">
        <v>17</v>
      </c>
      <c r="K527" s="11">
        <v>2</v>
      </c>
      <c r="L527" s="11">
        <v>202</v>
      </c>
      <c r="M527" s="11">
        <v>0</v>
      </c>
      <c r="N527" s="11">
        <v>0</v>
      </c>
      <c r="O527" s="11">
        <v>1</v>
      </c>
      <c r="P527" s="11">
        <v>0</v>
      </c>
      <c r="Q527" s="11">
        <v>1</v>
      </c>
    </row>
    <row r="528" spans="1:17" x14ac:dyDescent="0.25">
      <c r="A528" s="3" t="s">
        <v>170</v>
      </c>
      <c r="B528" s="3" t="s">
        <v>519</v>
      </c>
      <c r="C528" s="3" t="s">
        <v>1513</v>
      </c>
      <c r="D528" s="11">
        <v>0</v>
      </c>
      <c r="E528" s="11">
        <v>3</v>
      </c>
      <c r="F528" s="11">
        <v>4</v>
      </c>
      <c r="G528" s="11">
        <v>2</v>
      </c>
      <c r="H528" s="11">
        <v>6</v>
      </c>
      <c r="I528" s="11">
        <v>0</v>
      </c>
      <c r="J528" s="11">
        <v>8</v>
      </c>
      <c r="K528" s="11">
        <v>1</v>
      </c>
      <c r="L528" s="11">
        <v>24</v>
      </c>
      <c r="M528" s="11">
        <v>1</v>
      </c>
      <c r="N528" s="11">
        <v>0</v>
      </c>
      <c r="O528" s="11">
        <v>0</v>
      </c>
      <c r="P528" s="11">
        <v>0</v>
      </c>
      <c r="Q528" s="11">
        <v>1</v>
      </c>
    </row>
    <row r="529" spans="1:17" x14ac:dyDescent="0.25">
      <c r="A529" s="3" t="s">
        <v>170</v>
      </c>
      <c r="B529" s="3" t="s">
        <v>520</v>
      </c>
      <c r="C529" s="3" t="s">
        <v>1514</v>
      </c>
      <c r="D529" s="11">
        <v>0</v>
      </c>
      <c r="E529" s="11">
        <v>0</v>
      </c>
      <c r="F529" s="11">
        <v>0</v>
      </c>
      <c r="G529" s="11">
        <v>2</v>
      </c>
      <c r="H529" s="11">
        <v>0</v>
      </c>
      <c r="I529" s="11">
        <v>0</v>
      </c>
      <c r="J529" s="11">
        <v>0</v>
      </c>
      <c r="K529" s="11">
        <v>4</v>
      </c>
      <c r="L529" s="11">
        <v>6</v>
      </c>
      <c r="M529" s="11">
        <v>1</v>
      </c>
      <c r="N529" s="11">
        <v>0</v>
      </c>
      <c r="O529" s="11">
        <v>0</v>
      </c>
      <c r="P529" s="11">
        <v>0</v>
      </c>
      <c r="Q529" s="11">
        <v>1</v>
      </c>
    </row>
    <row r="530" spans="1:17" x14ac:dyDescent="0.25">
      <c r="A530" s="3" t="s">
        <v>170</v>
      </c>
      <c r="B530" s="3" t="s">
        <v>521</v>
      </c>
      <c r="C530" s="3" t="s">
        <v>1515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</row>
    <row r="531" spans="1:17" x14ac:dyDescent="0.25">
      <c r="A531" s="3" t="s">
        <v>170</v>
      </c>
      <c r="B531" s="3" t="s">
        <v>522</v>
      </c>
      <c r="C531" s="3" t="s">
        <v>1516</v>
      </c>
      <c r="D531" s="11">
        <v>1</v>
      </c>
      <c r="E531" s="11">
        <v>5</v>
      </c>
      <c r="F531" s="11">
        <v>0</v>
      </c>
      <c r="G531" s="11">
        <v>0</v>
      </c>
      <c r="H531" s="11">
        <v>0</v>
      </c>
      <c r="I531" s="11">
        <v>0</v>
      </c>
      <c r="J531" s="11">
        <v>8</v>
      </c>
      <c r="K531" s="11">
        <v>2</v>
      </c>
      <c r="L531" s="11">
        <v>16</v>
      </c>
      <c r="M531" s="11">
        <v>1</v>
      </c>
      <c r="N531" s="11">
        <v>0</v>
      </c>
      <c r="O531" s="11">
        <v>0</v>
      </c>
      <c r="P531" s="11">
        <v>0</v>
      </c>
      <c r="Q531" s="11">
        <v>1</v>
      </c>
    </row>
    <row r="532" spans="1:17" x14ac:dyDescent="0.25">
      <c r="A532" s="3" t="s">
        <v>170</v>
      </c>
      <c r="B532" s="3" t="s">
        <v>523</v>
      </c>
      <c r="C532" s="3" t="s">
        <v>1587</v>
      </c>
      <c r="D532" s="11">
        <v>0</v>
      </c>
      <c r="E532" s="11">
        <v>0</v>
      </c>
      <c r="F532" s="11">
        <v>1</v>
      </c>
      <c r="G532" s="11">
        <v>0</v>
      </c>
      <c r="H532" s="11">
        <v>0</v>
      </c>
      <c r="I532" s="11">
        <v>1</v>
      </c>
      <c r="J532" s="11">
        <v>2</v>
      </c>
      <c r="K532" s="11">
        <v>1</v>
      </c>
      <c r="L532" s="11">
        <v>5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</row>
    <row r="533" spans="1:17" x14ac:dyDescent="0.25">
      <c r="A533" s="3" t="s">
        <v>170</v>
      </c>
      <c r="B533" s="3" t="s">
        <v>524</v>
      </c>
      <c r="C533" s="3" t="s">
        <v>1517</v>
      </c>
      <c r="D533" s="11">
        <v>0</v>
      </c>
      <c r="E533" s="11">
        <v>1</v>
      </c>
      <c r="F533" s="11">
        <v>2</v>
      </c>
      <c r="G533" s="11">
        <v>1</v>
      </c>
      <c r="H533" s="11">
        <v>0</v>
      </c>
      <c r="I533" s="11">
        <v>0</v>
      </c>
      <c r="J533" s="11">
        <v>2</v>
      </c>
      <c r="K533" s="11">
        <v>0</v>
      </c>
      <c r="L533" s="11">
        <v>6</v>
      </c>
      <c r="M533" s="11">
        <v>1</v>
      </c>
      <c r="N533" s="11">
        <v>0</v>
      </c>
      <c r="O533" s="11">
        <v>0</v>
      </c>
      <c r="P533" s="11">
        <v>0</v>
      </c>
      <c r="Q533" s="11">
        <v>1</v>
      </c>
    </row>
    <row r="534" spans="1:17" x14ac:dyDescent="0.25">
      <c r="A534" s="3" t="s">
        <v>170</v>
      </c>
      <c r="B534" s="3" t="s">
        <v>525</v>
      </c>
      <c r="C534" s="3" t="s">
        <v>1518</v>
      </c>
      <c r="D534" s="11">
        <v>0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</row>
    <row r="535" spans="1:17" x14ac:dyDescent="0.25">
      <c r="A535" s="3" t="s">
        <v>170</v>
      </c>
      <c r="B535" s="3" t="s">
        <v>526</v>
      </c>
      <c r="C535" s="3" t="s">
        <v>1519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</row>
    <row r="536" spans="1:17" x14ac:dyDescent="0.25">
      <c r="A536" s="3" t="s">
        <v>170</v>
      </c>
      <c r="B536" s="3" t="s">
        <v>527</v>
      </c>
      <c r="C536" s="3" t="s">
        <v>1520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</row>
    <row r="537" spans="1:17" x14ac:dyDescent="0.25">
      <c r="A537" s="3" t="s">
        <v>170</v>
      </c>
      <c r="B537" s="3" t="s">
        <v>528</v>
      </c>
      <c r="C537" s="3" t="s">
        <v>1521</v>
      </c>
      <c r="D537" s="11">
        <v>0</v>
      </c>
      <c r="E537" s="11">
        <v>0</v>
      </c>
      <c r="F537" s="11">
        <v>0</v>
      </c>
      <c r="G537" s="11">
        <v>0</v>
      </c>
      <c r="H537" s="11">
        <v>1</v>
      </c>
      <c r="I537" s="11">
        <v>4</v>
      </c>
      <c r="J537" s="11">
        <v>0</v>
      </c>
      <c r="K537" s="11">
        <v>0</v>
      </c>
      <c r="L537" s="11">
        <v>5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</row>
    <row r="538" spans="1:17" x14ac:dyDescent="0.25">
      <c r="A538" s="3" t="s">
        <v>170</v>
      </c>
      <c r="B538" s="3" t="s">
        <v>529</v>
      </c>
      <c r="C538" s="3" t="s">
        <v>1522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</row>
    <row r="539" spans="1:17" x14ac:dyDescent="0.25">
      <c r="A539" s="3" t="s">
        <v>170</v>
      </c>
      <c r="B539" s="3" t="s">
        <v>530</v>
      </c>
      <c r="C539" s="3" t="s">
        <v>1523</v>
      </c>
      <c r="D539" s="11">
        <v>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</row>
    <row r="540" spans="1:17" x14ac:dyDescent="0.25">
      <c r="A540" s="3" t="s">
        <v>170</v>
      </c>
      <c r="B540" s="3" t="s">
        <v>531</v>
      </c>
      <c r="C540" s="3" t="s">
        <v>1524</v>
      </c>
      <c r="D540" s="11">
        <v>31</v>
      </c>
      <c r="E540" s="11">
        <v>43</v>
      </c>
      <c r="F540" s="11">
        <v>8</v>
      </c>
      <c r="G540" s="11">
        <v>2</v>
      </c>
      <c r="H540" s="11">
        <v>65</v>
      </c>
      <c r="I540" s="11">
        <v>0</v>
      </c>
      <c r="J540" s="11">
        <v>111</v>
      </c>
      <c r="K540" s="11">
        <v>7</v>
      </c>
      <c r="L540" s="11">
        <v>267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</row>
    <row r="541" spans="1:17" x14ac:dyDescent="0.25">
      <c r="A541" s="3" t="s">
        <v>170</v>
      </c>
      <c r="B541" s="3" t="s">
        <v>532</v>
      </c>
      <c r="C541" s="3" t="s">
        <v>1525</v>
      </c>
      <c r="D541" s="11">
        <v>0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</row>
    <row r="542" spans="1:17" x14ac:dyDescent="0.25">
      <c r="A542" s="3" t="s">
        <v>170</v>
      </c>
      <c r="B542" s="3" t="s">
        <v>533</v>
      </c>
      <c r="C542" s="3" t="s">
        <v>1526</v>
      </c>
      <c r="D542" s="11">
        <v>5</v>
      </c>
      <c r="E542" s="11">
        <v>3</v>
      </c>
      <c r="F542" s="11">
        <v>0</v>
      </c>
      <c r="G542" s="11">
        <v>0</v>
      </c>
      <c r="H542" s="11">
        <v>3</v>
      </c>
      <c r="I542" s="11">
        <v>0</v>
      </c>
      <c r="J542" s="11">
        <v>3</v>
      </c>
      <c r="K542" s="11">
        <v>1</v>
      </c>
      <c r="L542" s="11">
        <v>15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</row>
    <row r="543" spans="1:17" x14ac:dyDescent="0.25">
      <c r="A543" s="3" t="s">
        <v>170</v>
      </c>
      <c r="B543" s="3" t="s">
        <v>534</v>
      </c>
      <c r="C543" s="3" t="s">
        <v>1527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</row>
    <row r="544" spans="1:17" x14ac:dyDescent="0.25">
      <c r="A544" s="3" t="s">
        <v>170</v>
      </c>
      <c r="B544" s="3" t="s">
        <v>535</v>
      </c>
      <c r="C544" s="3" t="s">
        <v>1528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</row>
    <row r="545" spans="1:17" x14ac:dyDescent="0.25">
      <c r="A545" s="3" t="s">
        <v>170</v>
      </c>
      <c r="B545" s="3" t="s">
        <v>536</v>
      </c>
      <c r="C545" s="3" t="s">
        <v>1529</v>
      </c>
      <c r="D545" s="11">
        <v>0</v>
      </c>
      <c r="E545" s="11">
        <v>0</v>
      </c>
      <c r="F545" s="11">
        <v>0</v>
      </c>
      <c r="G545" s="11">
        <v>3</v>
      </c>
      <c r="H545" s="11">
        <v>0</v>
      </c>
      <c r="I545" s="11">
        <v>0</v>
      </c>
      <c r="J545" s="11">
        <v>1</v>
      </c>
      <c r="K545" s="11">
        <v>1</v>
      </c>
      <c r="L545" s="11">
        <v>5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</row>
    <row r="546" spans="1:17" x14ac:dyDescent="0.25">
      <c r="A546" s="3" t="s">
        <v>170</v>
      </c>
      <c r="B546" s="3" t="s">
        <v>537</v>
      </c>
      <c r="C546" s="3" t="s">
        <v>1530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</row>
    <row r="547" spans="1:17" x14ac:dyDescent="0.25">
      <c r="A547" s="3" t="s">
        <v>170</v>
      </c>
      <c r="B547" s="3" t="s">
        <v>538</v>
      </c>
      <c r="C547" s="3" t="s">
        <v>1531</v>
      </c>
      <c r="D547" s="11">
        <v>0</v>
      </c>
      <c r="E547" s="11">
        <v>0</v>
      </c>
      <c r="F547" s="11">
        <v>0</v>
      </c>
      <c r="G547" s="11">
        <v>0</v>
      </c>
      <c r="H547" s="11">
        <v>44</v>
      </c>
      <c r="I547" s="11">
        <v>0</v>
      </c>
      <c r="J547" s="11">
        <v>1</v>
      </c>
      <c r="K547" s="11">
        <v>0</v>
      </c>
      <c r="L547" s="11">
        <v>45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</row>
    <row r="548" spans="1:17" x14ac:dyDescent="0.25">
      <c r="A548" s="3" t="s">
        <v>170</v>
      </c>
      <c r="B548" s="3" t="s">
        <v>539</v>
      </c>
      <c r="C548" s="3" t="s">
        <v>1532</v>
      </c>
      <c r="D548" s="11">
        <v>0</v>
      </c>
      <c r="E548" s="11">
        <v>1</v>
      </c>
      <c r="F548" s="11">
        <v>4</v>
      </c>
      <c r="G548" s="11">
        <v>2</v>
      </c>
      <c r="H548" s="11">
        <v>1</v>
      </c>
      <c r="I548" s="11">
        <v>3</v>
      </c>
      <c r="J548" s="11">
        <v>2</v>
      </c>
      <c r="K548" s="11">
        <v>0</v>
      </c>
      <c r="L548" s="11">
        <v>13</v>
      </c>
      <c r="M548" s="11">
        <v>1</v>
      </c>
      <c r="N548" s="11">
        <v>0</v>
      </c>
      <c r="O548" s="11">
        <v>0</v>
      </c>
      <c r="P548" s="11">
        <v>0</v>
      </c>
      <c r="Q548" s="11">
        <v>1</v>
      </c>
    </row>
    <row r="549" spans="1:17" x14ac:dyDescent="0.25">
      <c r="A549" s="3" t="s">
        <v>170</v>
      </c>
      <c r="B549" s="3" t="s">
        <v>540</v>
      </c>
      <c r="C549" s="3" t="s">
        <v>1533</v>
      </c>
      <c r="D549" s="11">
        <v>1</v>
      </c>
      <c r="E549" s="11">
        <v>3</v>
      </c>
      <c r="F549" s="11">
        <v>0</v>
      </c>
      <c r="G549" s="11">
        <v>0</v>
      </c>
      <c r="H549" s="11">
        <v>0</v>
      </c>
      <c r="I549" s="11">
        <v>0</v>
      </c>
      <c r="J549" s="11">
        <v>2</v>
      </c>
      <c r="K549" s="11">
        <v>0</v>
      </c>
      <c r="L549" s="11">
        <v>6</v>
      </c>
      <c r="M549" s="11">
        <v>1</v>
      </c>
      <c r="N549" s="11">
        <v>0</v>
      </c>
      <c r="O549" s="11">
        <v>0</v>
      </c>
      <c r="P549" s="11">
        <v>0</v>
      </c>
      <c r="Q549" s="11">
        <v>1</v>
      </c>
    </row>
    <row r="550" spans="1:17" x14ac:dyDescent="0.25">
      <c r="A550" s="3" t="s">
        <v>170</v>
      </c>
      <c r="B550" s="3" t="s">
        <v>541</v>
      </c>
      <c r="C550" s="3" t="s">
        <v>1534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</row>
    <row r="551" spans="1:17" x14ac:dyDescent="0.25">
      <c r="A551" s="3" t="s">
        <v>170</v>
      </c>
      <c r="B551" s="3" t="s">
        <v>542</v>
      </c>
      <c r="C551" s="3" t="s">
        <v>1535</v>
      </c>
      <c r="D551" s="11">
        <v>0</v>
      </c>
      <c r="E551" s="11">
        <v>0</v>
      </c>
      <c r="F551" s="11">
        <v>0</v>
      </c>
      <c r="G551" s="11">
        <v>0</v>
      </c>
      <c r="H551" s="11">
        <v>2</v>
      </c>
      <c r="I551" s="11">
        <v>0</v>
      </c>
      <c r="J551" s="11">
        <v>1</v>
      </c>
      <c r="K551" s="11">
        <v>0</v>
      </c>
      <c r="L551" s="11">
        <v>3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</row>
    <row r="552" spans="1:17" x14ac:dyDescent="0.25">
      <c r="A552" s="3" t="s">
        <v>170</v>
      </c>
      <c r="B552" s="3" t="s">
        <v>186</v>
      </c>
      <c r="C552" s="3" t="s">
        <v>1536</v>
      </c>
      <c r="D552" s="11">
        <v>0</v>
      </c>
      <c r="E552" s="11">
        <v>2</v>
      </c>
      <c r="F552" s="11">
        <v>0</v>
      </c>
      <c r="G552" s="11">
        <v>0</v>
      </c>
      <c r="H552" s="11">
        <v>0</v>
      </c>
      <c r="I552" s="11">
        <v>0</v>
      </c>
      <c r="J552" s="11">
        <v>1</v>
      </c>
      <c r="K552" s="11">
        <v>1</v>
      </c>
      <c r="L552" s="11">
        <v>4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</row>
    <row r="553" spans="1:17" x14ac:dyDescent="0.25">
      <c r="A553" s="3" t="s">
        <v>170</v>
      </c>
      <c r="B553" s="3" t="s">
        <v>543</v>
      </c>
      <c r="C553" s="3" t="s">
        <v>1537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</row>
    <row r="554" spans="1:17" x14ac:dyDescent="0.25">
      <c r="A554" s="3" t="s">
        <v>170</v>
      </c>
      <c r="B554" s="3" t="s">
        <v>544</v>
      </c>
      <c r="C554" s="3" t="s">
        <v>1538</v>
      </c>
      <c r="D554" s="11">
        <v>1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1</v>
      </c>
      <c r="K554" s="11">
        <v>0</v>
      </c>
      <c r="L554" s="11">
        <v>2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</row>
    <row r="555" spans="1:17" x14ac:dyDescent="0.25">
      <c r="A555" s="3" t="s">
        <v>170</v>
      </c>
      <c r="B555" s="3" t="s">
        <v>545</v>
      </c>
      <c r="C555" s="3" t="s">
        <v>1539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</row>
    <row r="556" spans="1:17" x14ac:dyDescent="0.25">
      <c r="A556" s="3" t="s">
        <v>170</v>
      </c>
      <c r="B556" s="3" t="s">
        <v>546</v>
      </c>
      <c r="C556" s="3" t="s">
        <v>1540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</row>
    <row r="557" spans="1:17" x14ac:dyDescent="0.25">
      <c r="A557" s="3" t="s">
        <v>170</v>
      </c>
      <c r="B557" s="3" t="s">
        <v>547</v>
      </c>
      <c r="C557" s="3" t="s">
        <v>1541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</row>
    <row r="558" spans="1:17" x14ac:dyDescent="0.25">
      <c r="A558" s="3" t="s">
        <v>170</v>
      </c>
      <c r="B558" s="3" t="s">
        <v>548</v>
      </c>
      <c r="C558" s="3" t="s">
        <v>1542</v>
      </c>
      <c r="D558" s="11">
        <v>0</v>
      </c>
      <c r="E558" s="11">
        <v>0</v>
      </c>
      <c r="F558" s="11">
        <v>0</v>
      </c>
      <c r="G558" s="11">
        <v>0</v>
      </c>
      <c r="H558" s="11">
        <v>3</v>
      </c>
      <c r="I558" s="11">
        <v>0</v>
      </c>
      <c r="J558" s="11">
        <v>0</v>
      </c>
      <c r="K558" s="11">
        <v>0</v>
      </c>
      <c r="L558" s="11">
        <v>3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25">
      <c r="A559" s="3" t="s">
        <v>170</v>
      </c>
      <c r="B559" s="3" t="s">
        <v>549</v>
      </c>
      <c r="C559" s="3" t="s">
        <v>1543</v>
      </c>
      <c r="D559" s="11">
        <v>3</v>
      </c>
      <c r="E559" s="11">
        <v>11</v>
      </c>
      <c r="F559" s="11">
        <v>13</v>
      </c>
      <c r="G559" s="11">
        <v>11</v>
      </c>
      <c r="H559" s="11">
        <v>8</v>
      </c>
      <c r="I559" s="11">
        <v>9</v>
      </c>
      <c r="J559" s="11">
        <v>27</v>
      </c>
      <c r="K559" s="11">
        <v>2</v>
      </c>
      <c r="L559" s="11">
        <v>84</v>
      </c>
      <c r="M559" s="11">
        <v>1</v>
      </c>
      <c r="N559" s="11">
        <v>0</v>
      </c>
      <c r="O559" s="11">
        <v>0</v>
      </c>
      <c r="P559" s="11">
        <v>0</v>
      </c>
      <c r="Q559" s="11">
        <v>1</v>
      </c>
    </row>
    <row r="560" spans="1:17" x14ac:dyDescent="0.25">
      <c r="A560" s="3" t="s">
        <v>170</v>
      </c>
      <c r="B560" s="3" t="s">
        <v>550</v>
      </c>
      <c r="C560" s="3" t="s">
        <v>1544</v>
      </c>
      <c r="D560" s="11">
        <v>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</row>
    <row r="561" spans="1:17" x14ac:dyDescent="0.25">
      <c r="A561" s="3" t="s">
        <v>170</v>
      </c>
      <c r="B561" s="3" t="s">
        <v>551</v>
      </c>
      <c r="C561" s="3" t="s">
        <v>1545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</row>
    <row r="562" spans="1:17" x14ac:dyDescent="0.25">
      <c r="A562" s="3" t="s">
        <v>170</v>
      </c>
      <c r="B562" s="3" t="s">
        <v>552</v>
      </c>
      <c r="C562" s="3" t="s">
        <v>1546</v>
      </c>
      <c r="D562" s="11">
        <v>0</v>
      </c>
      <c r="E562" s="11">
        <v>3</v>
      </c>
      <c r="F562" s="11">
        <v>1</v>
      </c>
      <c r="G562" s="11">
        <v>1</v>
      </c>
      <c r="H562" s="11">
        <v>0</v>
      </c>
      <c r="I562" s="11">
        <v>1</v>
      </c>
      <c r="J562" s="11">
        <v>3</v>
      </c>
      <c r="K562" s="11">
        <v>0</v>
      </c>
      <c r="L562" s="11">
        <v>9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</row>
    <row r="563" spans="1:17" x14ac:dyDescent="0.25">
      <c r="A563" s="3" t="s">
        <v>170</v>
      </c>
      <c r="B563" s="3" t="s">
        <v>553</v>
      </c>
      <c r="C563" s="3" t="s">
        <v>1547</v>
      </c>
      <c r="D563" s="11">
        <v>1</v>
      </c>
      <c r="E563" s="11">
        <v>0</v>
      </c>
      <c r="F563" s="11">
        <v>0</v>
      </c>
      <c r="G563" s="11">
        <v>0</v>
      </c>
      <c r="H563" s="11">
        <v>2</v>
      </c>
      <c r="I563" s="11">
        <v>1</v>
      </c>
      <c r="J563" s="11">
        <v>2</v>
      </c>
      <c r="K563" s="11">
        <v>0</v>
      </c>
      <c r="L563" s="11">
        <v>6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</row>
    <row r="564" spans="1:17" x14ac:dyDescent="0.25">
      <c r="A564" s="3" t="s">
        <v>170</v>
      </c>
      <c r="B564" s="3" t="s">
        <v>554</v>
      </c>
      <c r="C564" s="3" t="s">
        <v>1548</v>
      </c>
      <c r="D564" s="11">
        <v>0</v>
      </c>
      <c r="E564" s="11">
        <v>0</v>
      </c>
      <c r="F564" s="11">
        <v>0</v>
      </c>
      <c r="G564" s="11">
        <v>0</v>
      </c>
      <c r="H564" s="11">
        <v>4</v>
      </c>
      <c r="I564" s="11">
        <v>0</v>
      </c>
      <c r="J564" s="11">
        <v>6</v>
      </c>
      <c r="K564" s="11">
        <v>4</v>
      </c>
      <c r="L564" s="11">
        <v>14</v>
      </c>
      <c r="M564" s="11">
        <v>1</v>
      </c>
      <c r="N564" s="11">
        <v>0</v>
      </c>
      <c r="O564" s="11">
        <v>0</v>
      </c>
      <c r="P564" s="11">
        <v>0</v>
      </c>
      <c r="Q564" s="11">
        <v>1</v>
      </c>
    </row>
    <row r="565" spans="1:17" x14ac:dyDescent="0.25">
      <c r="A565" s="3" t="s">
        <v>170</v>
      </c>
      <c r="B565" s="3" t="s">
        <v>66</v>
      </c>
      <c r="C565" s="3" t="s">
        <v>1549</v>
      </c>
      <c r="D565" s="11">
        <v>0</v>
      </c>
      <c r="E565" s="11">
        <v>0</v>
      </c>
      <c r="F565" s="11">
        <v>3</v>
      </c>
      <c r="G565" s="11">
        <v>4</v>
      </c>
      <c r="H565" s="11">
        <v>0</v>
      </c>
      <c r="I565" s="11">
        <v>0</v>
      </c>
      <c r="J565" s="11">
        <v>0</v>
      </c>
      <c r="K565" s="11">
        <v>0</v>
      </c>
      <c r="L565" s="11">
        <v>7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</row>
    <row r="566" spans="1:17" x14ac:dyDescent="0.25">
      <c r="A566" s="3" t="s">
        <v>170</v>
      </c>
      <c r="B566" s="3" t="s">
        <v>555</v>
      </c>
      <c r="C566" s="3" t="s">
        <v>1550</v>
      </c>
      <c r="D566" s="11">
        <v>0</v>
      </c>
      <c r="E566" s="11">
        <v>0</v>
      </c>
      <c r="F566" s="11">
        <v>1</v>
      </c>
      <c r="G566" s="11">
        <v>2</v>
      </c>
      <c r="H566" s="11">
        <v>0</v>
      </c>
      <c r="I566" s="11">
        <v>0</v>
      </c>
      <c r="J566" s="11">
        <v>0</v>
      </c>
      <c r="K566" s="11">
        <v>0</v>
      </c>
      <c r="L566" s="11">
        <v>3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</row>
    <row r="567" spans="1:17" x14ac:dyDescent="0.25">
      <c r="A567" s="3" t="s">
        <v>170</v>
      </c>
      <c r="B567" s="3" t="s">
        <v>556</v>
      </c>
      <c r="C567" s="3" t="s">
        <v>1551</v>
      </c>
      <c r="D567" s="11">
        <v>10</v>
      </c>
      <c r="E567" s="11">
        <v>20</v>
      </c>
      <c r="F567" s="11">
        <v>9</v>
      </c>
      <c r="G567" s="11">
        <v>49</v>
      </c>
      <c r="H567" s="11">
        <v>24</v>
      </c>
      <c r="I567" s="11">
        <v>8</v>
      </c>
      <c r="J567" s="11">
        <v>47</v>
      </c>
      <c r="K567" s="11">
        <v>2</v>
      </c>
      <c r="L567" s="11">
        <v>169</v>
      </c>
      <c r="M567" s="11">
        <v>0</v>
      </c>
      <c r="N567" s="11">
        <v>1</v>
      </c>
      <c r="O567" s="11">
        <v>0</v>
      </c>
      <c r="P567" s="11">
        <v>0</v>
      </c>
      <c r="Q567" s="11">
        <v>1</v>
      </c>
    </row>
    <row r="568" spans="1:17" x14ac:dyDescent="0.25">
      <c r="A568" s="3" t="s">
        <v>170</v>
      </c>
      <c r="B568" s="3" t="s">
        <v>557</v>
      </c>
      <c r="C568" s="3" t="s">
        <v>1552</v>
      </c>
      <c r="D568" s="11">
        <v>0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</row>
    <row r="569" spans="1:17" x14ac:dyDescent="0.25">
      <c r="A569" s="3" t="s">
        <v>170</v>
      </c>
      <c r="B569" s="3" t="s">
        <v>558</v>
      </c>
      <c r="C569" s="3" t="s">
        <v>1553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</row>
    <row r="570" spans="1:17" x14ac:dyDescent="0.25">
      <c r="A570" s="3" t="s">
        <v>170</v>
      </c>
      <c r="B570" s="3" t="s">
        <v>559</v>
      </c>
      <c r="C570" s="3" t="s">
        <v>1554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</row>
    <row r="571" spans="1:17" x14ac:dyDescent="0.25">
      <c r="A571" s="3" t="s">
        <v>170</v>
      </c>
      <c r="B571" s="3" t="s">
        <v>560</v>
      </c>
      <c r="C571" s="3" t="s">
        <v>1555</v>
      </c>
      <c r="D571" s="11">
        <v>0</v>
      </c>
      <c r="E571" s="11">
        <v>0</v>
      </c>
      <c r="F571" s="11">
        <v>0</v>
      </c>
      <c r="G571" s="11">
        <v>3</v>
      </c>
      <c r="H571" s="11">
        <v>0</v>
      </c>
      <c r="I571" s="11">
        <v>0</v>
      </c>
      <c r="J571" s="11">
        <v>0</v>
      </c>
      <c r="K571" s="11">
        <v>0</v>
      </c>
      <c r="L571" s="11">
        <v>3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</row>
    <row r="572" spans="1:17" x14ac:dyDescent="0.25">
      <c r="A572" s="3" t="s">
        <v>170</v>
      </c>
      <c r="B572" s="3" t="s">
        <v>561</v>
      </c>
      <c r="C572" s="3" t="s">
        <v>1556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</row>
    <row r="573" spans="1:17" x14ac:dyDescent="0.25">
      <c r="A573" s="3" t="s">
        <v>170</v>
      </c>
      <c r="B573" s="3" t="s">
        <v>562</v>
      </c>
      <c r="C573" s="3" t="s">
        <v>1557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</row>
    <row r="574" spans="1:17" x14ac:dyDescent="0.25">
      <c r="A574" s="3" t="s">
        <v>170</v>
      </c>
      <c r="B574" s="3" t="s">
        <v>563</v>
      </c>
      <c r="C574" s="3" t="s">
        <v>1558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</row>
    <row r="575" spans="1:17" x14ac:dyDescent="0.25">
      <c r="A575" s="3" t="s">
        <v>170</v>
      </c>
      <c r="B575" s="3" t="s">
        <v>564</v>
      </c>
      <c r="C575" s="3" t="s">
        <v>1559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</row>
    <row r="576" spans="1:17" x14ac:dyDescent="0.25">
      <c r="A576" s="3" t="s">
        <v>170</v>
      </c>
      <c r="B576" s="3" t="s">
        <v>565</v>
      </c>
      <c r="C576" s="3" t="s">
        <v>1560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</row>
    <row r="577" spans="1:17" x14ac:dyDescent="0.25">
      <c r="A577" s="3" t="s">
        <v>170</v>
      </c>
      <c r="B577" s="3" t="s">
        <v>566</v>
      </c>
      <c r="C577" s="3" t="s">
        <v>1561</v>
      </c>
      <c r="D577" s="11">
        <v>0</v>
      </c>
      <c r="E577" s="11">
        <v>1</v>
      </c>
      <c r="F577" s="11">
        <v>0</v>
      </c>
      <c r="G577" s="11">
        <v>1</v>
      </c>
      <c r="H577" s="11">
        <v>0</v>
      </c>
      <c r="I577" s="11">
        <v>0</v>
      </c>
      <c r="J577" s="11">
        <v>2</v>
      </c>
      <c r="K577" s="11">
        <v>0</v>
      </c>
      <c r="L577" s="11">
        <v>4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</row>
    <row r="578" spans="1:17" x14ac:dyDescent="0.25">
      <c r="A578" s="3" t="s">
        <v>170</v>
      </c>
      <c r="B578" s="3" t="s">
        <v>567</v>
      </c>
      <c r="C578" s="3" t="s">
        <v>1562</v>
      </c>
      <c r="D578" s="11">
        <v>0</v>
      </c>
      <c r="E578" s="11">
        <v>0</v>
      </c>
      <c r="F578" s="11">
        <v>0</v>
      </c>
      <c r="G578" s="11">
        <v>0</v>
      </c>
      <c r="H578" s="11">
        <v>1</v>
      </c>
      <c r="I578" s="11">
        <v>0</v>
      </c>
      <c r="J578" s="11">
        <v>0</v>
      </c>
      <c r="K578" s="11">
        <v>0</v>
      </c>
      <c r="L578" s="11">
        <v>1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</row>
    <row r="579" spans="1:17" x14ac:dyDescent="0.25">
      <c r="A579" s="3" t="s">
        <v>170</v>
      </c>
      <c r="B579" s="3" t="s">
        <v>568</v>
      </c>
      <c r="C579" s="3" t="s">
        <v>1563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</row>
    <row r="580" spans="1:17" x14ac:dyDescent="0.25">
      <c r="A580" s="3" t="s">
        <v>170</v>
      </c>
      <c r="B580" s="3" t="s">
        <v>412</v>
      </c>
      <c r="C580" s="3" t="s">
        <v>1564</v>
      </c>
      <c r="D580" s="11">
        <v>0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</row>
    <row r="581" spans="1:17" x14ac:dyDescent="0.25">
      <c r="A581" s="3" t="s">
        <v>170</v>
      </c>
      <c r="B581" s="3" t="s">
        <v>569</v>
      </c>
      <c r="C581" s="3" t="s">
        <v>1565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</row>
    <row r="582" spans="1:17" x14ac:dyDescent="0.25">
      <c r="A582" s="3" t="s">
        <v>170</v>
      </c>
      <c r="B582" s="3" t="s">
        <v>570</v>
      </c>
      <c r="C582" s="3" t="s">
        <v>1566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</row>
    <row r="583" spans="1:17" x14ac:dyDescent="0.25">
      <c r="A583" s="3" t="s">
        <v>170</v>
      </c>
      <c r="B583" s="3" t="s">
        <v>571</v>
      </c>
      <c r="C583" s="3" t="s">
        <v>1567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</row>
    <row r="584" spans="1:17" x14ac:dyDescent="0.25">
      <c r="A584" s="3" t="s">
        <v>170</v>
      </c>
      <c r="B584" s="3" t="s">
        <v>572</v>
      </c>
      <c r="C584" s="3" t="s">
        <v>1568</v>
      </c>
      <c r="D584" s="11">
        <v>0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</row>
    <row r="585" spans="1:17" x14ac:dyDescent="0.25">
      <c r="A585" s="3" t="s">
        <v>170</v>
      </c>
      <c r="B585" s="3" t="s">
        <v>573</v>
      </c>
      <c r="C585" s="3" t="s">
        <v>1569</v>
      </c>
      <c r="D585" s="11">
        <v>1</v>
      </c>
      <c r="E585" s="11">
        <v>17</v>
      </c>
      <c r="F585" s="11">
        <v>12</v>
      </c>
      <c r="G585" s="11">
        <v>2</v>
      </c>
      <c r="H585" s="11">
        <v>4</v>
      </c>
      <c r="I585" s="11">
        <v>1</v>
      </c>
      <c r="J585" s="11">
        <v>9</v>
      </c>
      <c r="K585" s="11">
        <v>1</v>
      </c>
      <c r="L585" s="11">
        <v>47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</row>
    <row r="586" spans="1:17" x14ac:dyDescent="0.25">
      <c r="A586" s="3" t="s">
        <v>170</v>
      </c>
      <c r="B586" s="3" t="s">
        <v>574</v>
      </c>
      <c r="C586" s="3" t="s">
        <v>1570</v>
      </c>
      <c r="D586" s="11">
        <v>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</row>
    <row r="587" spans="1:17" x14ac:dyDescent="0.25">
      <c r="A587" s="3" t="s">
        <v>170</v>
      </c>
      <c r="B587" s="3" t="s">
        <v>87</v>
      </c>
      <c r="C587" s="3" t="s">
        <v>1571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</row>
    <row r="588" spans="1:17" x14ac:dyDescent="0.25">
      <c r="A588" s="3" t="s">
        <v>170</v>
      </c>
      <c r="B588" s="3" t="s">
        <v>575</v>
      </c>
      <c r="C588" s="3" t="s">
        <v>1572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</row>
    <row r="589" spans="1:17" x14ac:dyDescent="0.25">
      <c r="A589" s="3" t="s">
        <v>170</v>
      </c>
      <c r="B589" s="3" t="s">
        <v>576</v>
      </c>
      <c r="C589" s="3" t="s">
        <v>1573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</row>
    <row r="590" spans="1:17" x14ac:dyDescent="0.25">
      <c r="A590" s="3" t="s">
        <v>170</v>
      </c>
      <c r="B590" s="3" t="s">
        <v>577</v>
      </c>
      <c r="C590" s="3" t="s">
        <v>1574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</row>
    <row r="591" spans="1:17" x14ac:dyDescent="0.25">
      <c r="A591" s="3" t="s">
        <v>170</v>
      </c>
      <c r="B591" s="3" t="s">
        <v>578</v>
      </c>
      <c r="C591" s="3" t="s">
        <v>1575</v>
      </c>
      <c r="D591" s="11">
        <v>0</v>
      </c>
      <c r="E591" s="11">
        <v>1</v>
      </c>
      <c r="F591" s="11">
        <v>0</v>
      </c>
      <c r="G591" s="11">
        <v>0</v>
      </c>
      <c r="H591" s="11">
        <v>0</v>
      </c>
      <c r="I591" s="11">
        <v>0</v>
      </c>
      <c r="J591" s="11">
        <v>2</v>
      </c>
      <c r="K591" s="11">
        <v>1</v>
      </c>
      <c r="L591" s="11">
        <v>4</v>
      </c>
      <c r="M591" s="11">
        <v>1</v>
      </c>
      <c r="N591" s="11">
        <v>0</v>
      </c>
      <c r="O591" s="11">
        <v>0</v>
      </c>
      <c r="P591" s="11">
        <v>0</v>
      </c>
      <c r="Q591" s="11">
        <v>1</v>
      </c>
    </row>
    <row r="592" spans="1:17" x14ac:dyDescent="0.25">
      <c r="A592" s="3" t="s">
        <v>170</v>
      </c>
      <c r="B592" s="3" t="s">
        <v>579</v>
      </c>
      <c r="C592" s="3" t="s">
        <v>1577</v>
      </c>
      <c r="D592" s="11">
        <v>1</v>
      </c>
      <c r="E592" s="11">
        <v>0</v>
      </c>
      <c r="F592" s="11">
        <v>5</v>
      </c>
      <c r="G592" s="11">
        <v>4</v>
      </c>
      <c r="H592" s="11">
        <v>0</v>
      </c>
      <c r="I592" s="11">
        <v>0</v>
      </c>
      <c r="J592" s="11">
        <v>13</v>
      </c>
      <c r="K592" s="11">
        <v>3</v>
      </c>
      <c r="L592" s="11">
        <v>26</v>
      </c>
      <c r="M592" s="11">
        <v>1</v>
      </c>
      <c r="N592" s="11">
        <v>0</v>
      </c>
      <c r="O592" s="11">
        <v>0</v>
      </c>
      <c r="P592" s="11">
        <v>0</v>
      </c>
      <c r="Q592" s="11">
        <v>1</v>
      </c>
    </row>
    <row r="593" spans="1:17" x14ac:dyDescent="0.25">
      <c r="A593" s="3" t="s">
        <v>170</v>
      </c>
      <c r="B593" s="3" t="s">
        <v>580</v>
      </c>
      <c r="C593" s="3" t="s">
        <v>1578</v>
      </c>
      <c r="D593" s="11">
        <v>0</v>
      </c>
      <c r="E593" s="11">
        <v>4</v>
      </c>
      <c r="F593" s="11">
        <v>1</v>
      </c>
      <c r="G593" s="11">
        <v>4</v>
      </c>
      <c r="H593" s="11">
        <v>0</v>
      </c>
      <c r="I593" s="11">
        <v>0</v>
      </c>
      <c r="J593" s="11">
        <v>7</v>
      </c>
      <c r="K593" s="11">
        <v>1</v>
      </c>
      <c r="L593" s="11">
        <v>17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</row>
    <row r="594" spans="1:17" x14ac:dyDescent="0.25">
      <c r="A594" s="3" t="s">
        <v>170</v>
      </c>
      <c r="B594" s="3" t="s">
        <v>581</v>
      </c>
      <c r="C594" s="3" t="s">
        <v>1579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</row>
    <row r="595" spans="1:17" x14ac:dyDescent="0.25">
      <c r="A595" s="3" t="s">
        <v>170</v>
      </c>
      <c r="B595" s="3" t="s">
        <v>582</v>
      </c>
      <c r="C595" s="3" t="s">
        <v>1580</v>
      </c>
      <c r="D595" s="11">
        <v>0</v>
      </c>
      <c r="E595" s="11">
        <v>4</v>
      </c>
      <c r="F595" s="11">
        <v>1</v>
      </c>
      <c r="G595" s="11">
        <v>1</v>
      </c>
      <c r="H595" s="11">
        <v>15</v>
      </c>
      <c r="I595" s="11">
        <v>61</v>
      </c>
      <c r="J595" s="11">
        <v>4</v>
      </c>
      <c r="K595" s="11">
        <v>57</v>
      </c>
      <c r="L595" s="11">
        <v>143</v>
      </c>
      <c r="M595" s="11">
        <v>3</v>
      </c>
      <c r="N595" s="11">
        <v>0</v>
      </c>
      <c r="O595" s="11">
        <v>0</v>
      </c>
      <c r="P595" s="11">
        <v>0</v>
      </c>
      <c r="Q595" s="11">
        <v>3</v>
      </c>
    </row>
    <row r="596" spans="1:17" x14ac:dyDescent="0.25">
      <c r="A596" s="3" t="s">
        <v>170</v>
      </c>
      <c r="B596" s="3" t="s">
        <v>583</v>
      </c>
      <c r="C596" s="3" t="s">
        <v>1581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</row>
    <row r="597" spans="1:17" x14ac:dyDescent="0.25">
      <c r="A597" s="3" t="s">
        <v>170</v>
      </c>
      <c r="B597" s="3" t="s">
        <v>584</v>
      </c>
      <c r="C597" s="3" t="s">
        <v>1582</v>
      </c>
      <c r="D597" s="11">
        <v>324</v>
      </c>
      <c r="E597" s="11">
        <v>434</v>
      </c>
      <c r="F597" s="11">
        <v>366</v>
      </c>
      <c r="G597" s="11">
        <v>322</v>
      </c>
      <c r="H597" s="11">
        <v>521</v>
      </c>
      <c r="I597" s="11">
        <v>151</v>
      </c>
      <c r="J597" s="11">
        <v>1178</v>
      </c>
      <c r="K597" s="11">
        <v>37</v>
      </c>
      <c r="L597" s="11">
        <v>3333</v>
      </c>
      <c r="M597" s="11">
        <v>1</v>
      </c>
      <c r="N597" s="11">
        <v>0</v>
      </c>
      <c r="O597" s="11">
        <v>2</v>
      </c>
      <c r="P597" s="11">
        <v>1</v>
      </c>
      <c r="Q597" s="11">
        <v>4</v>
      </c>
    </row>
    <row r="598" spans="1:17" x14ac:dyDescent="0.25">
      <c r="A598" s="3" t="s">
        <v>170</v>
      </c>
      <c r="B598" s="3" t="s">
        <v>585</v>
      </c>
      <c r="C598" s="3" t="s">
        <v>1583</v>
      </c>
      <c r="D598" s="11">
        <v>0</v>
      </c>
      <c r="E598" s="11">
        <v>1</v>
      </c>
      <c r="F598" s="11">
        <v>1</v>
      </c>
      <c r="G598" s="11">
        <v>1</v>
      </c>
      <c r="H598" s="11">
        <v>0</v>
      </c>
      <c r="I598" s="11">
        <v>0</v>
      </c>
      <c r="J598" s="11">
        <v>1</v>
      </c>
      <c r="K598" s="11">
        <v>0</v>
      </c>
      <c r="L598" s="11">
        <v>4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</row>
    <row r="599" spans="1:17" x14ac:dyDescent="0.25">
      <c r="A599" s="3" t="s">
        <v>170</v>
      </c>
      <c r="B599" s="3" t="s">
        <v>586</v>
      </c>
      <c r="C599" s="3" t="s">
        <v>1584</v>
      </c>
      <c r="D599" s="11">
        <v>1</v>
      </c>
      <c r="E599" s="11">
        <v>6</v>
      </c>
      <c r="F599" s="11">
        <v>3</v>
      </c>
      <c r="G599" s="11">
        <v>3</v>
      </c>
      <c r="H599" s="11">
        <v>0</v>
      </c>
      <c r="I599" s="11">
        <v>2</v>
      </c>
      <c r="J599" s="11">
        <v>9</v>
      </c>
      <c r="K599" s="11">
        <v>1</v>
      </c>
      <c r="L599" s="11">
        <v>25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</row>
    <row r="600" spans="1:17" x14ac:dyDescent="0.25">
      <c r="A600" s="3" t="s">
        <v>170</v>
      </c>
      <c r="B600" s="3" t="s">
        <v>587</v>
      </c>
      <c r="C600" s="3" t="s">
        <v>1585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</row>
    <row r="601" spans="1:17" x14ac:dyDescent="0.25">
      <c r="A601" s="3" t="s">
        <v>170</v>
      </c>
      <c r="B601" s="3" t="s">
        <v>588</v>
      </c>
      <c r="C601" s="3" t="s">
        <v>1586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1</v>
      </c>
      <c r="J601" s="11">
        <v>0</v>
      </c>
      <c r="K601" s="11">
        <v>0</v>
      </c>
      <c r="L601" s="11">
        <v>1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</row>
    <row r="602" spans="1:17" x14ac:dyDescent="0.25">
      <c r="A602" s="3" t="s">
        <v>170</v>
      </c>
      <c r="B602" s="3" t="s">
        <v>589</v>
      </c>
      <c r="C602" s="3" t="s">
        <v>1588</v>
      </c>
      <c r="D602" s="11">
        <v>0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</row>
    <row r="603" spans="1:17" x14ac:dyDescent="0.25">
      <c r="A603" s="3" t="s">
        <v>170</v>
      </c>
      <c r="B603" s="3" t="s">
        <v>590</v>
      </c>
      <c r="C603" s="3" t="s">
        <v>1589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</row>
    <row r="604" spans="1:17" x14ac:dyDescent="0.25">
      <c r="A604" s="3" t="s">
        <v>170</v>
      </c>
      <c r="B604" s="3" t="s">
        <v>591</v>
      </c>
      <c r="C604" s="3" t="s">
        <v>1590</v>
      </c>
      <c r="D604" s="11">
        <v>1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1</v>
      </c>
      <c r="K604" s="11">
        <v>1</v>
      </c>
      <c r="L604" s="11">
        <v>3</v>
      </c>
      <c r="M604" s="11">
        <v>1</v>
      </c>
      <c r="N604" s="11">
        <v>0</v>
      </c>
      <c r="O604" s="11">
        <v>0</v>
      </c>
      <c r="P604" s="11">
        <v>0</v>
      </c>
      <c r="Q604" s="11">
        <v>1</v>
      </c>
    </row>
    <row r="605" spans="1:17" x14ac:dyDescent="0.25">
      <c r="A605" s="3" t="s">
        <v>170</v>
      </c>
      <c r="B605" s="3" t="s">
        <v>592</v>
      </c>
      <c r="C605" s="3" t="s">
        <v>1591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</row>
    <row r="606" spans="1:17" x14ac:dyDescent="0.25">
      <c r="A606" s="3" t="s">
        <v>170</v>
      </c>
      <c r="B606" s="3" t="s">
        <v>105</v>
      </c>
      <c r="C606" s="3" t="s">
        <v>1592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2</v>
      </c>
      <c r="K606" s="11">
        <v>2</v>
      </c>
      <c r="L606" s="11">
        <v>4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</row>
    <row r="607" spans="1:17" x14ac:dyDescent="0.25">
      <c r="A607" s="3" t="s">
        <v>170</v>
      </c>
      <c r="B607" s="3" t="s">
        <v>593</v>
      </c>
      <c r="C607" s="3" t="s">
        <v>1593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</row>
    <row r="608" spans="1:17" x14ac:dyDescent="0.25">
      <c r="A608" s="3" t="s">
        <v>170</v>
      </c>
      <c r="B608" s="3" t="s">
        <v>594</v>
      </c>
      <c r="C608" s="3" t="s">
        <v>1594</v>
      </c>
      <c r="D608" s="11">
        <v>29</v>
      </c>
      <c r="E608" s="11">
        <v>64</v>
      </c>
      <c r="F608" s="11">
        <v>49</v>
      </c>
      <c r="G608" s="11">
        <v>44</v>
      </c>
      <c r="H608" s="11">
        <v>34</v>
      </c>
      <c r="I608" s="11">
        <v>3</v>
      </c>
      <c r="J608" s="11">
        <v>122</v>
      </c>
      <c r="K608" s="11">
        <v>3</v>
      </c>
      <c r="L608" s="11">
        <v>348</v>
      </c>
      <c r="M608" s="11">
        <v>0</v>
      </c>
      <c r="N608" s="11">
        <v>0</v>
      </c>
      <c r="O608" s="11">
        <v>2</v>
      </c>
      <c r="P608" s="11">
        <v>0</v>
      </c>
      <c r="Q608" s="11">
        <v>2</v>
      </c>
    </row>
    <row r="609" spans="1:17" x14ac:dyDescent="0.25">
      <c r="A609" s="3" t="s">
        <v>170</v>
      </c>
      <c r="B609" s="3" t="s">
        <v>595</v>
      </c>
      <c r="C609" s="3" t="s">
        <v>1595</v>
      </c>
      <c r="D609" s="11">
        <v>0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</row>
    <row r="610" spans="1:17" x14ac:dyDescent="0.25">
      <c r="A610" s="3" t="s">
        <v>170</v>
      </c>
      <c r="B610" s="3" t="s">
        <v>596</v>
      </c>
      <c r="C610" s="3" t="s">
        <v>1596</v>
      </c>
      <c r="D610" s="11">
        <v>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</row>
    <row r="611" spans="1:17" x14ac:dyDescent="0.25">
      <c r="A611" s="3" t="s">
        <v>170</v>
      </c>
      <c r="B611" s="3" t="s">
        <v>597</v>
      </c>
      <c r="C611" s="3" t="s">
        <v>1597</v>
      </c>
      <c r="D611" s="11">
        <v>0</v>
      </c>
      <c r="E611" s="11">
        <v>6</v>
      </c>
      <c r="F611" s="11">
        <v>3</v>
      </c>
      <c r="G611" s="11">
        <v>5</v>
      </c>
      <c r="H611" s="11">
        <v>2</v>
      </c>
      <c r="I611" s="11">
        <v>2</v>
      </c>
      <c r="J611" s="11">
        <v>2</v>
      </c>
      <c r="K611" s="11">
        <v>0</v>
      </c>
      <c r="L611" s="11">
        <v>20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</row>
    <row r="612" spans="1:17" x14ac:dyDescent="0.25">
      <c r="A612" s="3" t="s">
        <v>170</v>
      </c>
      <c r="B612" s="3" t="s">
        <v>598</v>
      </c>
      <c r="C612" s="3" t="s">
        <v>1598</v>
      </c>
      <c r="D612" s="11">
        <v>0</v>
      </c>
      <c r="E612" s="11">
        <v>0</v>
      </c>
      <c r="F612" s="11">
        <v>0</v>
      </c>
      <c r="G612" s="11">
        <v>0</v>
      </c>
      <c r="H612" s="11">
        <v>2</v>
      </c>
      <c r="I612" s="11">
        <v>1</v>
      </c>
      <c r="J612" s="11">
        <v>0</v>
      </c>
      <c r="K612" s="11">
        <v>0</v>
      </c>
      <c r="L612" s="11">
        <v>3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</row>
    <row r="613" spans="1:17" x14ac:dyDescent="0.25">
      <c r="A613" s="3" t="s">
        <v>170</v>
      </c>
      <c r="B613" s="3" t="s">
        <v>599</v>
      </c>
      <c r="C613" s="3" t="s">
        <v>1599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</row>
    <row r="614" spans="1:17" x14ac:dyDescent="0.25">
      <c r="A614" s="3" t="s">
        <v>170</v>
      </c>
      <c r="B614" s="3" t="s">
        <v>600</v>
      </c>
      <c r="C614" s="3" t="s">
        <v>1600</v>
      </c>
      <c r="D614" s="11">
        <v>0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</row>
    <row r="615" spans="1:17" x14ac:dyDescent="0.25">
      <c r="A615" s="3" t="s">
        <v>170</v>
      </c>
      <c r="B615" s="3" t="s">
        <v>601</v>
      </c>
      <c r="C615" s="3" t="s">
        <v>1601</v>
      </c>
      <c r="D615" s="11">
        <v>0</v>
      </c>
      <c r="E615" s="11">
        <v>0</v>
      </c>
      <c r="F615" s="11">
        <v>0</v>
      </c>
      <c r="G615" s="11">
        <v>1</v>
      </c>
      <c r="H615" s="11">
        <v>0</v>
      </c>
      <c r="I615" s="11">
        <v>0</v>
      </c>
      <c r="J615" s="11">
        <v>1</v>
      </c>
      <c r="K615" s="11">
        <v>0</v>
      </c>
      <c r="L615" s="11">
        <v>2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</row>
    <row r="616" spans="1:17" x14ac:dyDescent="0.25">
      <c r="A616" s="3" t="s">
        <v>170</v>
      </c>
      <c r="B616" s="3" t="s">
        <v>602</v>
      </c>
      <c r="C616" s="3" t="s">
        <v>1602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</row>
    <row r="617" spans="1:17" x14ac:dyDescent="0.25">
      <c r="A617" s="3" t="s">
        <v>170</v>
      </c>
      <c r="B617" s="3" t="s">
        <v>603</v>
      </c>
      <c r="C617" s="3" t="s">
        <v>1603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</row>
    <row r="618" spans="1:17" x14ac:dyDescent="0.25">
      <c r="A618" s="3" t="s">
        <v>170</v>
      </c>
      <c r="B618" s="3" t="s">
        <v>604</v>
      </c>
      <c r="C618" s="3" t="s">
        <v>1604</v>
      </c>
      <c r="D618" s="11">
        <v>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</row>
    <row r="619" spans="1:17" x14ac:dyDescent="0.25">
      <c r="A619" s="3" t="s">
        <v>170</v>
      </c>
      <c r="B619" s="3" t="s">
        <v>605</v>
      </c>
      <c r="C619" s="3" t="s">
        <v>1605</v>
      </c>
      <c r="D619" s="11">
        <v>0</v>
      </c>
      <c r="E619" s="11">
        <v>5</v>
      </c>
      <c r="F619" s="11">
        <v>1</v>
      </c>
      <c r="G619" s="11">
        <v>0</v>
      </c>
      <c r="H619" s="11">
        <v>1</v>
      </c>
      <c r="I619" s="11">
        <v>2</v>
      </c>
      <c r="J619" s="11">
        <v>4</v>
      </c>
      <c r="K619" s="11">
        <v>0</v>
      </c>
      <c r="L619" s="11">
        <v>13</v>
      </c>
      <c r="M619" s="11">
        <v>1</v>
      </c>
      <c r="N619" s="11">
        <v>0</v>
      </c>
      <c r="O619" s="11">
        <v>0</v>
      </c>
      <c r="P619" s="11">
        <v>0</v>
      </c>
      <c r="Q619" s="11">
        <v>1</v>
      </c>
    </row>
    <row r="620" spans="1:17" x14ac:dyDescent="0.25">
      <c r="A620" s="3" t="s">
        <v>170</v>
      </c>
      <c r="B620" s="3" t="s">
        <v>606</v>
      </c>
      <c r="C620" s="3" t="s">
        <v>1606</v>
      </c>
      <c r="D620" s="11">
        <v>0</v>
      </c>
      <c r="E620" s="11">
        <v>1</v>
      </c>
      <c r="F620" s="11">
        <v>0</v>
      </c>
      <c r="G620" s="11">
        <v>1</v>
      </c>
      <c r="H620" s="11">
        <v>0</v>
      </c>
      <c r="I620" s="11">
        <v>0</v>
      </c>
      <c r="J620" s="11">
        <v>0</v>
      </c>
      <c r="K620" s="11">
        <v>0</v>
      </c>
      <c r="L620" s="11">
        <v>2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</row>
    <row r="621" spans="1:17" x14ac:dyDescent="0.25">
      <c r="A621" s="3" t="s">
        <v>170</v>
      </c>
      <c r="B621" s="3" t="s">
        <v>607</v>
      </c>
      <c r="C621" s="3" t="s">
        <v>1607</v>
      </c>
      <c r="D621" s="11">
        <v>2</v>
      </c>
      <c r="E621" s="11">
        <v>1</v>
      </c>
      <c r="F621" s="11">
        <v>0</v>
      </c>
      <c r="G621" s="11">
        <v>4</v>
      </c>
      <c r="H621" s="11">
        <v>0</v>
      </c>
      <c r="I621" s="11">
        <v>2</v>
      </c>
      <c r="J621" s="11">
        <v>2</v>
      </c>
      <c r="K621" s="11">
        <v>0</v>
      </c>
      <c r="L621" s="11">
        <v>11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</row>
    <row r="622" spans="1:17" x14ac:dyDescent="0.25">
      <c r="A622" s="3" t="s">
        <v>170</v>
      </c>
      <c r="B622" s="3" t="s">
        <v>608</v>
      </c>
      <c r="C622" s="3" t="s">
        <v>1608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</row>
    <row r="623" spans="1:17" x14ac:dyDescent="0.25">
      <c r="A623" s="3" t="s">
        <v>170</v>
      </c>
      <c r="B623" s="3" t="s">
        <v>609</v>
      </c>
      <c r="C623" s="3" t="s">
        <v>1609</v>
      </c>
      <c r="D623" s="11">
        <v>0</v>
      </c>
      <c r="E623" s="11">
        <v>2</v>
      </c>
      <c r="F623" s="11">
        <v>6</v>
      </c>
      <c r="G623" s="11">
        <v>2</v>
      </c>
      <c r="H623" s="11">
        <v>2</v>
      </c>
      <c r="I623" s="11">
        <v>2</v>
      </c>
      <c r="J623" s="11">
        <v>3</v>
      </c>
      <c r="K623" s="11">
        <v>0</v>
      </c>
      <c r="L623" s="11">
        <v>17</v>
      </c>
      <c r="M623" s="11">
        <v>2</v>
      </c>
      <c r="N623" s="11">
        <v>0</v>
      </c>
      <c r="O623" s="11">
        <v>0</v>
      </c>
      <c r="P623" s="11">
        <v>0</v>
      </c>
      <c r="Q623" s="11">
        <v>2</v>
      </c>
    </row>
    <row r="624" spans="1:17" x14ac:dyDescent="0.25">
      <c r="A624" s="3" t="s">
        <v>170</v>
      </c>
      <c r="B624" s="3" t="s">
        <v>610</v>
      </c>
      <c r="C624" s="3" t="s">
        <v>1610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</row>
    <row r="625" spans="1:17" x14ac:dyDescent="0.25">
      <c r="A625" s="3" t="s">
        <v>170</v>
      </c>
      <c r="B625" s="3" t="s">
        <v>611</v>
      </c>
      <c r="C625" s="3" t="s">
        <v>1611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</row>
    <row r="626" spans="1:17" x14ac:dyDescent="0.25">
      <c r="A626" s="3" t="s">
        <v>170</v>
      </c>
      <c r="B626" s="3" t="s">
        <v>612</v>
      </c>
      <c r="C626" s="3" t="s">
        <v>1612</v>
      </c>
      <c r="D626" s="11">
        <v>0</v>
      </c>
      <c r="E626" s="11">
        <v>2</v>
      </c>
      <c r="F626" s="11">
        <v>2</v>
      </c>
      <c r="G626" s="11">
        <v>0</v>
      </c>
      <c r="H626" s="11">
        <v>0</v>
      </c>
      <c r="I626" s="11">
        <v>0</v>
      </c>
      <c r="J626" s="11">
        <v>2</v>
      </c>
      <c r="K626" s="11">
        <v>0</v>
      </c>
      <c r="L626" s="11">
        <v>6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</row>
    <row r="627" spans="1:17" x14ac:dyDescent="0.25">
      <c r="A627" s="3" t="s">
        <v>170</v>
      </c>
      <c r="B627" s="3" t="s">
        <v>613</v>
      </c>
      <c r="C627" s="3" t="s">
        <v>1613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3</v>
      </c>
      <c r="K627" s="11">
        <v>2</v>
      </c>
      <c r="L627" s="11">
        <v>5</v>
      </c>
      <c r="M627" s="11">
        <v>1</v>
      </c>
      <c r="N627" s="11">
        <v>0</v>
      </c>
      <c r="O627" s="11">
        <v>0</v>
      </c>
      <c r="P627" s="11">
        <v>0</v>
      </c>
      <c r="Q627" s="11">
        <v>1</v>
      </c>
    </row>
    <row r="628" spans="1:17" x14ac:dyDescent="0.25">
      <c r="A628" s="3" t="s">
        <v>170</v>
      </c>
      <c r="B628" s="3" t="s">
        <v>614</v>
      </c>
      <c r="C628" s="3" t="s">
        <v>1614</v>
      </c>
      <c r="D628" s="11">
        <v>0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</row>
    <row r="629" spans="1:17" x14ac:dyDescent="0.25">
      <c r="A629" s="3" t="s">
        <v>170</v>
      </c>
      <c r="B629" s="3" t="s">
        <v>615</v>
      </c>
      <c r="C629" s="3" t="s">
        <v>1615</v>
      </c>
      <c r="D629" s="11">
        <v>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</row>
    <row r="630" spans="1:17" x14ac:dyDescent="0.25">
      <c r="A630" s="3" t="s">
        <v>170</v>
      </c>
      <c r="B630" s="3" t="s">
        <v>616</v>
      </c>
      <c r="C630" s="3" t="s">
        <v>1616</v>
      </c>
      <c r="D630" s="11">
        <v>0</v>
      </c>
      <c r="E630" s="11">
        <v>1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1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</row>
    <row r="631" spans="1:17" x14ac:dyDescent="0.25">
      <c r="A631" s="3" t="s">
        <v>170</v>
      </c>
      <c r="B631" s="3" t="s">
        <v>617</v>
      </c>
      <c r="C631" s="3" t="s">
        <v>1618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</row>
    <row r="632" spans="1:17" x14ac:dyDescent="0.25">
      <c r="A632" s="3" t="s">
        <v>170</v>
      </c>
      <c r="B632" s="3" t="s">
        <v>618</v>
      </c>
      <c r="C632" s="3" t="s">
        <v>1619</v>
      </c>
      <c r="D632" s="11">
        <v>0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</row>
    <row r="633" spans="1:17" x14ac:dyDescent="0.25">
      <c r="A633" s="3" t="s">
        <v>170</v>
      </c>
      <c r="B633" s="3" t="s">
        <v>133</v>
      </c>
      <c r="C633" s="3" t="s">
        <v>1576</v>
      </c>
      <c r="D633" s="11">
        <v>4</v>
      </c>
      <c r="E633" s="11">
        <v>1</v>
      </c>
      <c r="F633" s="11">
        <v>3</v>
      </c>
      <c r="G633" s="11">
        <v>2</v>
      </c>
      <c r="H633" s="11">
        <v>1</v>
      </c>
      <c r="I633" s="11">
        <v>0</v>
      </c>
      <c r="J633" s="11">
        <v>6</v>
      </c>
      <c r="K633" s="11">
        <v>1</v>
      </c>
      <c r="L633" s="11">
        <v>18</v>
      </c>
      <c r="M633" s="11">
        <v>1</v>
      </c>
      <c r="N633" s="11">
        <v>0</v>
      </c>
      <c r="O633" s="11">
        <v>0</v>
      </c>
      <c r="P633" s="11">
        <v>0</v>
      </c>
      <c r="Q633" s="11">
        <v>1</v>
      </c>
    </row>
    <row r="634" spans="1:17" x14ac:dyDescent="0.25">
      <c r="A634" s="3" t="s">
        <v>170</v>
      </c>
      <c r="B634" s="3" t="s">
        <v>619</v>
      </c>
      <c r="C634" s="3" t="s">
        <v>1620</v>
      </c>
      <c r="D634" s="11">
        <v>0</v>
      </c>
      <c r="E634" s="11">
        <v>0</v>
      </c>
      <c r="F634" s="11">
        <v>1</v>
      </c>
      <c r="G634" s="11">
        <v>1</v>
      </c>
      <c r="H634" s="11">
        <v>0</v>
      </c>
      <c r="I634" s="11">
        <v>0</v>
      </c>
      <c r="J634" s="11">
        <v>0</v>
      </c>
      <c r="K634" s="11">
        <v>0</v>
      </c>
      <c r="L634" s="11">
        <v>2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</row>
    <row r="635" spans="1:17" x14ac:dyDescent="0.25">
      <c r="A635" s="3" t="s">
        <v>170</v>
      </c>
      <c r="B635" s="3" t="s">
        <v>620</v>
      </c>
      <c r="C635" s="3" t="s">
        <v>1621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</row>
    <row r="636" spans="1:17" x14ac:dyDescent="0.25">
      <c r="A636" s="3" t="s">
        <v>170</v>
      </c>
      <c r="B636" s="3" t="s">
        <v>621</v>
      </c>
      <c r="C636" s="3" t="s">
        <v>1617</v>
      </c>
      <c r="D636" s="11">
        <v>0</v>
      </c>
      <c r="E636" s="11">
        <v>2</v>
      </c>
      <c r="F636" s="11">
        <v>0</v>
      </c>
      <c r="G636" s="11">
        <v>1</v>
      </c>
      <c r="H636" s="11">
        <v>0</v>
      </c>
      <c r="I636" s="11">
        <v>0</v>
      </c>
      <c r="J636" s="11">
        <v>0</v>
      </c>
      <c r="K636" s="11">
        <v>0</v>
      </c>
      <c r="L636" s="11">
        <v>3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</row>
    <row r="637" spans="1:17" x14ac:dyDescent="0.25">
      <c r="A637" s="3" t="s">
        <v>170</v>
      </c>
      <c r="B637" s="3" t="s">
        <v>622</v>
      </c>
      <c r="C637" s="3" t="s">
        <v>1622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</row>
    <row r="638" spans="1:17" x14ac:dyDescent="0.25">
      <c r="A638" s="3" t="s">
        <v>170</v>
      </c>
      <c r="B638" s="3" t="s">
        <v>623</v>
      </c>
      <c r="C638" s="3" t="s">
        <v>1623</v>
      </c>
      <c r="D638" s="11">
        <v>0</v>
      </c>
      <c r="E638" s="11">
        <v>3</v>
      </c>
      <c r="F638" s="11">
        <v>0</v>
      </c>
      <c r="G638" s="11">
        <v>1</v>
      </c>
      <c r="H638" s="11">
        <v>0</v>
      </c>
      <c r="I638" s="11">
        <v>0</v>
      </c>
      <c r="J638" s="11">
        <v>4</v>
      </c>
      <c r="K638" s="11">
        <v>0</v>
      </c>
      <c r="L638" s="11">
        <v>8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</row>
    <row r="639" spans="1:17" x14ac:dyDescent="0.25">
      <c r="A639" s="3" t="s">
        <v>170</v>
      </c>
      <c r="B639" s="3" t="s">
        <v>624</v>
      </c>
      <c r="C639" s="3" t="s">
        <v>1624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</row>
    <row r="640" spans="1:17" x14ac:dyDescent="0.25">
      <c r="A640" s="3" t="s">
        <v>170</v>
      </c>
      <c r="B640" s="3" t="s">
        <v>625</v>
      </c>
      <c r="C640" s="3" t="s">
        <v>1625</v>
      </c>
      <c r="D640" s="11">
        <v>0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</row>
    <row r="641" spans="1:17" x14ac:dyDescent="0.25">
      <c r="A641" s="3" t="s">
        <v>170</v>
      </c>
      <c r="B641" s="3" t="s">
        <v>626</v>
      </c>
      <c r="C641" s="3" t="s">
        <v>1626</v>
      </c>
      <c r="D641" s="11">
        <v>0</v>
      </c>
      <c r="E641" s="11">
        <v>5</v>
      </c>
      <c r="F641" s="11">
        <v>7</v>
      </c>
      <c r="G641" s="11">
        <v>1</v>
      </c>
      <c r="H641" s="11">
        <v>6</v>
      </c>
      <c r="I641" s="11">
        <v>1</v>
      </c>
      <c r="J641" s="11">
        <v>7</v>
      </c>
      <c r="K641" s="11">
        <v>1</v>
      </c>
      <c r="L641" s="11">
        <v>28</v>
      </c>
      <c r="M641" s="11">
        <v>1</v>
      </c>
      <c r="N641" s="11">
        <v>0</v>
      </c>
      <c r="O641" s="11">
        <v>0</v>
      </c>
      <c r="P641" s="11">
        <v>0</v>
      </c>
      <c r="Q641" s="11">
        <v>1</v>
      </c>
    </row>
    <row r="642" spans="1:17" x14ac:dyDescent="0.25">
      <c r="A642" s="3" t="s">
        <v>170</v>
      </c>
      <c r="B642" s="3" t="s">
        <v>627</v>
      </c>
      <c r="C642" s="3" t="s">
        <v>1627</v>
      </c>
      <c r="D642" s="11">
        <v>0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</row>
    <row r="643" spans="1:17" x14ac:dyDescent="0.25">
      <c r="A643" s="3" t="s">
        <v>170</v>
      </c>
      <c r="B643" s="3" t="s">
        <v>628</v>
      </c>
      <c r="C643" s="3" t="s">
        <v>1628</v>
      </c>
      <c r="D643" s="11">
        <v>2</v>
      </c>
      <c r="E643" s="11">
        <v>4</v>
      </c>
      <c r="F643" s="11">
        <v>3</v>
      </c>
      <c r="G643" s="11">
        <v>6</v>
      </c>
      <c r="H643" s="11">
        <v>2</v>
      </c>
      <c r="I643" s="11">
        <v>0</v>
      </c>
      <c r="J643" s="11">
        <v>7</v>
      </c>
      <c r="K643" s="11">
        <v>1</v>
      </c>
      <c r="L643" s="11">
        <v>25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</row>
    <row r="644" spans="1:17" x14ac:dyDescent="0.25">
      <c r="A644" s="3" t="s">
        <v>629</v>
      </c>
      <c r="B644" s="3" t="s">
        <v>630</v>
      </c>
      <c r="C644" s="3" t="s">
        <v>2155</v>
      </c>
      <c r="D644" s="11">
        <v>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</row>
    <row r="645" spans="1:17" x14ac:dyDescent="0.25">
      <c r="A645" s="3" t="s">
        <v>629</v>
      </c>
      <c r="B645" s="3" t="s">
        <v>631</v>
      </c>
      <c r="C645" s="3" t="s">
        <v>2159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</row>
    <row r="646" spans="1:17" x14ac:dyDescent="0.25">
      <c r="A646" s="3" t="s">
        <v>629</v>
      </c>
      <c r="B646" s="3" t="s">
        <v>632</v>
      </c>
      <c r="C646" s="3" t="s">
        <v>2154</v>
      </c>
      <c r="D646" s="11">
        <v>0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</row>
    <row r="647" spans="1:17" x14ac:dyDescent="0.25">
      <c r="A647" s="3" t="s">
        <v>629</v>
      </c>
      <c r="B647" s="3" t="s">
        <v>633</v>
      </c>
      <c r="C647" s="3" t="s">
        <v>2158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</row>
    <row r="648" spans="1:17" x14ac:dyDescent="0.25">
      <c r="A648" s="3" t="s">
        <v>629</v>
      </c>
      <c r="B648" s="3" t="s">
        <v>634</v>
      </c>
      <c r="C648" s="3" t="s">
        <v>2161</v>
      </c>
      <c r="D648" s="11">
        <v>0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</row>
    <row r="649" spans="1:17" x14ac:dyDescent="0.25">
      <c r="A649" s="3" t="s">
        <v>629</v>
      </c>
      <c r="B649" s="3" t="s">
        <v>635</v>
      </c>
      <c r="C649" s="3" t="s">
        <v>2160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</row>
    <row r="650" spans="1:17" x14ac:dyDescent="0.25">
      <c r="A650" s="3" t="s">
        <v>629</v>
      </c>
      <c r="B650" s="3" t="s">
        <v>161</v>
      </c>
      <c r="C650" s="3" t="s">
        <v>2157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</row>
    <row r="651" spans="1:17" x14ac:dyDescent="0.25">
      <c r="A651" s="3" t="s">
        <v>629</v>
      </c>
      <c r="B651" s="3" t="s">
        <v>636</v>
      </c>
      <c r="C651" s="3" t="s">
        <v>2156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</row>
    <row r="652" spans="1:17" x14ac:dyDescent="0.25">
      <c r="A652" s="3" t="s">
        <v>637</v>
      </c>
      <c r="B652" s="3" t="s">
        <v>178</v>
      </c>
      <c r="C652" s="3" t="s">
        <v>2163</v>
      </c>
      <c r="D652" s="11">
        <v>6</v>
      </c>
      <c r="E652" s="11">
        <v>5</v>
      </c>
      <c r="F652" s="11">
        <v>9</v>
      </c>
      <c r="G652" s="11">
        <v>2</v>
      </c>
      <c r="H652" s="11">
        <v>4</v>
      </c>
      <c r="I652" s="11">
        <v>1</v>
      </c>
      <c r="J652" s="11">
        <v>36</v>
      </c>
      <c r="K652" s="11">
        <v>7</v>
      </c>
      <c r="L652" s="11">
        <v>70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</row>
    <row r="653" spans="1:17" x14ac:dyDescent="0.25">
      <c r="A653" s="3" t="s">
        <v>637</v>
      </c>
      <c r="B653" s="3" t="s">
        <v>638</v>
      </c>
      <c r="C653" s="3" t="s">
        <v>2164</v>
      </c>
      <c r="D653" s="11">
        <v>21</v>
      </c>
      <c r="E653" s="11">
        <v>19</v>
      </c>
      <c r="F653" s="11">
        <v>7</v>
      </c>
      <c r="G653" s="11">
        <v>6</v>
      </c>
      <c r="H653" s="11">
        <v>5</v>
      </c>
      <c r="I653" s="11">
        <v>0</v>
      </c>
      <c r="J653" s="11">
        <v>51</v>
      </c>
      <c r="K653" s="11">
        <v>11</v>
      </c>
      <c r="L653" s="11">
        <v>120</v>
      </c>
      <c r="M653" s="11">
        <v>1</v>
      </c>
      <c r="N653" s="11">
        <v>0</v>
      </c>
      <c r="O653" s="11">
        <v>0</v>
      </c>
      <c r="P653" s="11">
        <v>0</v>
      </c>
      <c r="Q653" s="11">
        <v>1</v>
      </c>
    </row>
    <row r="654" spans="1:17" x14ac:dyDescent="0.25">
      <c r="A654" s="3" t="s">
        <v>637</v>
      </c>
      <c r="B654" s="3" t="s">
        <v>265</v>
      </c>
      <c r="C654" s="3" t="s">
        <v>2165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</row>
    <row r="655" spans="1:17" x14ac:dyDescent="0.25">
      <c r="A655" s="3" t="s">
        <v>637</v>
      </c>
      <c r="B655" s="3" t="s">
        <v>639</v>
      </c>
      <c r="C655" s="3" t="s">
        <v>2162</v>
      </c>
      <c r="D655" s="11">
        <v>120</v>
      </c>
      <c r="E655" s="11">
        <v>225</v>
      </c>
      <c r="F655" s="11">
        <v>79</v>
      </c>
      <c r="G655" s="11">
        <v>198</v>
      </c>
      <c r="H655" s="11">
        <v>195</v>
      </c>
      <c r="I655" s="11">
        <v>170</v>
      </c>
      <c r="J655" s="11">
        <v>473</v>
      </c>
      <c r="K655" s="11">
        <v>79</v>
      </c>
      <c r="L655" s="11">
        <v>1539</v>
      </c>
      <c r="M655" s="11">
        <v>0</v>
      </c>
      <c r="N655" s="11">
        <v>0</v>
      </c>
      <c r="O655" s="11">
        <v>1</v>
      </c>
      <c r="P655" s="11">
        <v>0</v>
      </c>
      <c r="Q655" s="11">
        <v>1</v>
      </c>
    </row>
    <row r="656" spans="1:17" x14ac:dyDescent="0.25">
      <c r="A656" s="3" t="s">
        <v>640</v>
      </c>
      <c r="B656" s="3" t="s">
        <v>641</v>
      </c>
      <c r="C656" s="3" t="s">
        <v>1660</v>
      </c>
      <c r="D656" s="11">
        <v>0</v>
      </c>
      <c r="E656" s="11">
        <v>4</v>
      </c>
      <c r="F656" s="11">
        <v>2</v>
      </c>
      <c r="G656" s="11">
        <v>4</v>
      </c>
      <c r="H656" s="11">
        <v>5</v>
      </c>
      <c r="I656" s="11">
        <v>2</v>
      </c>
      <c r="J656" s="11">
        <v>1</v>
      </c>
      <c r="K656" s="11">
        <v>1</v>
      </c>
      <c r="L656" s="11">
        <v>19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</row>
    <row r="657" spans="1:17" x14ac:dyDescent="0.25">
      <c r="A657" s="3" t="s">
        <v>640</v>
      </c>
      <c r="B657" s="3" t="s">
        <v>642</v>
      </c>
      <c r="C657" s="3" t="s">
        <v>1661</v>
      </c>
      <c r="D657" s="11">
        <v>1</v>
      </c>
      <c r="E657" s="11">
        <v>15</v>
      </c>
      <c r="F657" s="11">
        <v>6</v>
      </c>
      <c r="G657" s="11">
        <v>5</v>
      </c>
      <c r="H657" s="11">
        <v>4</v>
      </c>
      <c r="I657" s="11">
        <v>4</v>
      </c>
      <c r="J657" s="11">
        <v>19</v>
      </c>
      <c r="K657" s="11">
        <v>3</v>
      </c>
      <c r="L657" s="11">
        <v>57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</row>
    <row r="658" spans="1:17" x14ac:dyDescent="0.25">
      <c r="A658" s="3" t="s">
        <v>640</v>
      </c>
      <c r="B658" s="3" t="s">
        <v>643</v>
      </c>
      <c r="C658" s="3" t="s">
        <v>1662</v>
      </c>
      <c r="D658" s="11">
        <v>5</v>
      </c>
      <c r="E658" s="11">
        <v>2</v>
      </c>
      <c r="F658" s="11">
        <v>0</v>
      </c>
      <c r="G658" s="11">
        <v>0</v>
      </c>
      <c r="H658" s="11">
        <v>2</v>
      </c>
      <c r="I658" s="11">
        <v>0</v>
      </c>
      <c r="J658" s="11">
        <v>11</v>
      </c>
      <c r="K658" s="11">
        <v>2</v>
      </c>
      <c r="L658" s="11">
        <v>22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</row>
    <row r="659" spans="1:17" x14ac:dyDescent="0.25">
      <c r="A659" s="3" t="s">
        <v>640</v>
      </c>
      <c r="B659" s="3" t="s">
        <v>644</v>
      </c>
      <c r="C659" s="3" t="s">
        <v>1663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1</v>
      </c>
      <c r="J659" s="11">
        <v>0</v>
      </c>
      <c r="K659" s="11">
        <v>0</v>
      </c>
      <c r="L659" s="11">
        <v>1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</row>
    <row r="660" spans="1:17" x14ac:dyDescent="0.25">
      <c r="A660" s="3" t="s">
        <v>640</v>
      </c>
      <c r="B660" s="3" t="s">
        <v>645</v>
      </c>
      <c r="C660" s="3" t="s">
        <v>1664</v>
      </c>
      <c r="D660" s="11">
        <v>12</v>
      </c>
      <c r="E660" s="11">
        <v>84</v>
      </c>
      <c r="F660" s="11">
        <v>28</v>
      </c>
      <c r="G660" s="11">
        <v>16</v>
      </c>
      <c r="H660" s="11">
        <v>35</v>
      </c>
      <c r="I660" s="11">
        <v>20</v>
      </c>
      <c r="J660" s="11">
        <v>89</v>
      </c>
      <c r="K660" s="11">
        <v>15</v>
      </c>
      <c r="L660" s="11">
        <v>299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</row>
    <row r="661" spans="1:17" x14ac:dyDescent="0.25">
      <c r="A661" s="3" t="s">
        <v>640</v>
      </c>
      <c r="B661" s="3" t="s">
        <v>646</v>
      </c>
      <c r="C661" s="3" t="s">
        <v>1665</v>
      </c>
      <c r="D661" s="11">
        <v>1</v>
      </c>
      <c r="E661" s="11">
        <v>9</v>
      </c>
      <c r="F661" s="11">
        <v>2</v>
      </c>
      <c r="G661" s="11">
        <v>1</v>
      </c>
      <c r="H661" s="11">
        <v>0</v>
      </c>
      <c r="I661" s="11">
        <v>2</v>
      </c>
      <c r="J661" s="11">
        <v>16</v>
      </c>
      <c r="K661" s="11">
        <v>10</v>
      </c>
      <c r="L661" s="11">
        <v>41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</row>
    <row r="662" spans="1:17" x14ac:dyDescent="0.25">
      <c r="A662" s="3" t="s">
        <v>640</v>
      </c>
      <c r="B662" s="3" t="s">
        <v>647</v>
      </c>
      <c r="C662" s="3" t="s">
        <v>1666</v>
      </c>
      <c r="D662" s="11">
        <v>2</v>
      </c>
      <c r="E662" s="11">
        <v>2</v>
      </c>
      <c r="F662" s="11">
        <v>0</v>
      </c>
      <c r="G662" s="11">
        <v>0</v>
      </c>
      <c r="H662" s="11">
        <v>3</v>
      </c>
      <c r="I662" s="11">
        <v>6</v>
      </c>
      <c r="J662" s="11">
        <v>6</v>
      </c>
      <c r="K662" s="11">
        <v>5</v>
      </c>
      <c r="L662" s="11">
        <v>24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</row>
    <row r="663" spans="1:17" x14ac:dyDescent="0.25">
      <c r="A663" s="3" t="s">
        <v>640</v>
      </c>
      <c r="B663" s="3" t="s">
        <v>648</v>
      </c>
      <c r="C663" s="3" t="s">
        <v>1667</v>
      </c>
      <c r="D663" s="11">
        <v>2</v>
      </c>
      <c r="E663" s="11">
        <v>1</v>
      </c>
      <c r="F663" s="11">
        <v>1</v>
      </c>
      <c r="G663" s="11">
        <v>1</v>
      </c>
      <c r="H663" s="11">
        <v>0</v>
      </c>
      <c r="I663" s="11">
        <v>0</v>
      </c>
      <c r="J663" s="11">
        <v>5</v>
      </c>
      <c r="K663" s="11">
        <v>1</v>
      </c>
      <c r="L663" s="11">
        <v>11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</row>
    <row r="664" spans="1:17" x14ac:dyDescent="0.25">
      <c r="A664" s="3" t="s">
        <v>640</v>
      </c>
      <c r="B664" s="3" t="s">
        <v>649</v>
      </c>
      <c r="C664" s="3" t="s">
        <v>1668</v>
      </c>
      <c r="D664" s="11">
        <v>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</row>
    <row r="665" spans="1:17" x14ac:dyDescent="0.25">
      <c r="A665" s="3" t="s">
        <v>640</v>
      </c>
      <c r="B665" s="3" t="s">
        <v>650</v>
      </c>
      <c r="C665" s="3" t="s">
        <v>1669</v>
      </c>
      <c r="D665" s="11">
        <v>2</v>
      </c>
      <c r="E665" s="11">
        <v>2</v>
      </c>
      <c r="F665" s="11">
        <v>1</v>
      </c>
      <c r="G665" s="11">
        <v>0</v>
      </c>
      <c r="H665" s="11">
        <v>1</v>
      </c>
      <c r="I665" s="11">
        <v>2</v>
      </c>
      <c r="J665" s="11">
        <v>4</v>
      </c>
      <c r="K665" s="11">
        <v>2</v>
      </c>
      <c r="L665" s="11">
        <v>14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</row>
    <row r="666" spans="1:17" x14ac:dyDescent="0.25">
      <c r="A666" s="3" t="s">
        <v>640</v>
      </c>
      <c r="B666" s="3" t="s">
        <v>651</v>
      </c>
      <c r="C666" s="3" t="s">
        <v>1670</v>
      </c>
      <c r="D666" s="11">
        <v>6</v>
      </c>
      <c r="E666" s="11">
        <v>7</v>
      </c>
      <c r="F666" s="11">
        <v>2</v>
      </c>
      <c r="G666" s="11">
        <v>5</v>
      </c>
      <c r="H666" s="11">
        <v>0</v>
      </c>
      <c r="I666" s="11">
        <v>1</v>
      </c>
      <c r="J666" s="11">
        <v>3</v>
      </c>
      <c r="K666" s="11">
        <v>3</v>
      </c>
      <c r="L666" s="11">
        <v>27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</row>
    <row r="667" spans="1:17" x14ac:dyDescent="0.25">
      <c r="A667" s="3" t="s">
        <v>640</v>
      </c>
      <c r="B667" s="3" t="s">
        <v>67</v>
      </c>
      <c r="C667" s="3" t="s">
        <v>1671</v>
      </c>
      <c r="D667" s="11">
        <v>0</v>
      </c>
      <c r="E667" s="11">
        <v>0</v>
      </c>
      <c r="F667" s="11">
        <v>0</v>
      </c>
      <c r="G667" s="11">
        <v>2</v>
      </c>
      <c r="H667" s="11">
        <v>0</v>
      </c>
      <c r="I667" s="11">
        <v>6</v>
      </c>
      <c r="J667" s="11">
        <v>0</v>
      </c>
      <c r="K667" s="11">
        <v>5</v>
      </c>
      <c r="L667" s="11">
        <v>13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</row>
    <row r="668" spans="1:17" x14ac:dyDescent="0.25">
      <c r="A668" s="3" t="s">
        <v>640</v>
      </c>
      <c r="B668" s="3" t="s">
        <v>652</v>
      </c>
      <c r="C668" s="3" t="s">
        <v>1672</v>
      </c>
      <c r="D668" s="11">
        <v>1</v>
      </c>
      <c r="E668" s="11">
        <v>2</v>
      </c>
      <c r="F668" s="11">
        <v>0</v>
      </c>
      <c r="G668" s="11">
        <v>0</v>
      </c>
      <c r="H668" s="11">
        <v>2</v>
      </c>
      <c r="I668" s="11">
        <v>1</v>
      </c>
      <c r="J668" s="11">
        <v>4</v>
      </c>
      <c r="K668" s="11">
        <v>0</v>
      </c>
      <c r="L668" s="11">
        <v>10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</row>
    <row r="669" spans="1:17" x14ac:dyDescent="0.25">
      <c r="A669" s="3" t="s">
        <v>640</v>
      </c>
      <c r="B669" s="3" t="s">
        <v>653</v>
      </c>
      <c r="C669" s="3" t="s">
        <v>1673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</row>
    <row r="670" spans="1:17" x14ac:dyDescent="0.25">
      <c r="A670" s="3" t="s">
        <v>640</v>
      </c>
      <c r="B670" s="3" t="s">
        <v>654</v>
      </c>
      <c r="C670" s="3" t="s">
        <v>1674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</row>
    <row r="671" spans="1:17" x14ac:dyDescent="0.25">
      <c r="A671" s="3" t="s">
        <v>640</v>
      </c>
      <c r="B671" s="3" t="s">
        <v>655</v>
      </c>
      <c r="C671" s="3" t="s">
        <v>1675</v>
      </c>
      <c r="D671" s="11">
        <v>0</v>
      </c>
      <c r="E671" s="11">
        <v>0</v>
      </c>
      <c r="F671" s="11">
        <v>1</v>
      </c>
      <c r="G671" s="11">
        <v>1</v>
      </c>
      <c r="H671" s="11">
        <v>0</v>
      </c>
      <c r="I671" s="11">
        <v>0</v>
      </c>
      <c r="J671" s="11">
        <v>0</v>
      </c>
      <c r="K671" s="11">
        <v>0</v>
      </c>
      <c r="L671" s="11">
        <v>2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</row>
    <row r="672" spans="1:17" x14ac:dyDescent="0.25">
      <c r="A672" s="3" t="s">
        <v>640</v>
      </c>
      <c r="B672" s="3" t="s">
        <v>656</v>
      </c>
      <c r="C672" s="3" t="s">
        <v>1676</v>
      </c>
      <c r="D672" s="11">
        <v>1</v>
      </c>
      <c r="E672" s="11">
        <v>1</v>
      </c>
      <c r="F672" s="11">
        <v>0</v>
      </c>
      <c r="G672" s="11">
        <v>0</v>
      </c>
      <c r="H672" s="11">
        <v>0</v>
      </c>
      <c r="I672" s="11">
        <v>0</v>
      </c>
      <c r="J672" s="11">
        <v>4</v>
      </c>
      <c r="K672" s="11">
        <v>2</v>
      </c>
      <c r="L672" s="11">
        <v>8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</row>
    <row r="673" spans="1:17" x14ac:dyDescent="0.25">
      <c r="A673" s="3" t="s">
        <v>640</v>
      </c>
      <c r="B673" s="3" t="s">
        <v>657</v>
      </c>
      <c r="C673" s="3" t="s">
        <v>1677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</row>
    <row r="674" spans="1:17" x14ac:dyDescent="0.25">
      <c r="A674" s="3" t="s">
        <v>640</v>
      </c>
      <c r="B674" s="3" t="s">
        <v>658</v>
      </c>
      <c r="C674" s="3" t="s">
        <v>1659</v>
      </c>
      <c r="D674" s="11">
        <v>0</v>
      </c>
      <c r="E674" s="11">
        <v>13</v>
      </c>
      <c r="F674" s="11">
        <v>10</v>
      </c>
      <c r="G674" s="11">
        <v>16</v>
      </c>
      <c r="H674" s="11">
        <v>1</v>
      </c>
      <c r="I674" s="11">
        <v>5</v>
      </c>
      <c r="J674" s="11">
        <v>32</v>
      </c>
      <c r="K674" s="11">
        <v>3</v>
      </c>
      <c r="L674" s="11">
        <v>80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</row>
    <row r="675" spans="1:17" x14ac:dyDescent="0.25">
      <c r="A675" s="3" t="s">
        <v>640</v>
      </c>
      <c r="B675" s="3" t="s">
        <v>659</v>
      </c>
      <c r="C675" s="3" t="s">
        <v>1678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</row>
    <row r="676" spans="1:17" x14ac:dyDescent="0.25">
      <c r="A676" s="3" t="s">
        <v>640</v>
      </c>
      <c r="B676" s="3" t="s">
        <v>660</v>
      </c>
      <c r="C676" s="3" t="s">
        <v>1679</v>
      </c>
      <c r="D676" s="11">
        <v>1</v>
      </c>
      <c r="E676" s="11">
        <v>6</v>
      </c>
      <c r="F676" s="11">
        <v>0</v>
      </c>
      <c r="G676" s="11">
        <v>1</v>
      </c>
      <c r="H676" s="11">
        <v>0</v>
      </c>
      <c r="I676" s="11">
        <v>0</v>
      </c>
      <c r="J676" s="11">
        <v>7</v>
      </c>
      <c r="K676" s="11">
        <v>2</v>
      </c>
      <c r="L676" s="11">
        <v>17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</row>
    <row r="677" spans="1:17" x14ac:dyDescent="0.25">
      <c r="A677" s="3" t="s">
        <v>640</v>
      </c>
      <c r="B677" s="3" t="s">
        <v>661</v>
      </c>
      <c r="C677" s="3" t="s">
        <v>1680</v>
      </c>
      <c r="D677" s="11">
        <v>10</v>
      </c>
      <c r="E677" s="11">
        <v>14</v>
      </c>
      <c r="F677" s="11">
        <v>11</v>
      </c>
      <c r="G677" s="11">
        <v>16</v>
      </c>
      <c r="H677" s="11">
        <v>13</v>
      </c>
      <c r="I677" s="11">
        <v>7</v>
      </c>
      <c r="J677" s="11">
        <v>52</v>
      </c>
      <c r="K677" s="11">
        <v>4</v>
      </c>
      <c r="L677" s="11">
        <v>127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</row>
    <row r="678" spans="1:17" x14ac:dyDescent="0.25">
      <c r="A678" s="3" t="s">
        <v>640</v>
      </c>
      <c r="B678" s="3" t="s">
        <v>353</v>
      </c>
      <c r="C678" s="3" t="s">
        <v>1681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</row>
    <row r="679" spans="1:17" x14ac:dyDescent="0.25">
      <c r="A679" s="3" t="s">
        <v>640</v>
      </c>
      <c r="B679" s="3" t="s">
        <v>662</v>
      </c>
      <c r="C679" s="3" t="s">
        <v>1682</v>
      </c>
      <c r="D679" s="11">
        <v>2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2</v>
      </c>
      <c r="K679" s="11">
        <v>0</v>
      </c>
      <c r="L679" s="11">
        <v>4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</row>
    <row r="680" spans="1:17" x14ac:dyDescent="0.25">
      <c r="A680" s="3" t="s">
        <v>640</v>
      </c>
      <c r="B680" s="3" t="s">
        <v>663</v>
      </c>
      <c r="C680" s="3" t="s">
        <v>1683</v>
      </c>
      <c r="D680" s="11">
        <v>11</v>
      </c>
      <c r="E680" s="11">
        <v>23</v>
      </c>
      <c r="F680" s="11">
        <v>10</v>
      </c>
      <c r="G680" s="11">
        <v>17</v>
      </c>
      <c r="H680" s="11">
        <v>18</v>
      </c>
      <c r="I680" s="11">
        <v>15</v>
      </c>
      <c r="J680" s="11">
        <v>39</v>
      </c>
      <c r="K680" s="11">
        <v>16</v>
      </c>
      <c r="L680" s="11">
        <v>149</v>
      </c>
      <c r="M680" s="11">
        <v>1</v>
      </c>
      <c r="N680" s="11">
        <v>0</v>
      </c>
      <c r="O680" s="11">
        <v>0</v>
      </c>
      <c r="P680" s="11">
        <v>0</v>
      </c>
      <c r="Q680" s="11">
        <v>1</v>
      </c>
    </row>
    <row r="681" spans="1:17" x14ac:dyDescent="0.25">
      <c r="A681" s="3" t="s">
        <v>640</v>
      </c>
      <c r="B681" s="3" t="s">
        <v>664</v>
      </c>
      <c r="C681" s="3" t="s">
        <v>1684</v>
      </c>
      <c r="D681" s="11">
        <v>53</v>
      </c>
      <c r="E681" s="11">
        <v>68</v>
      </c>
      <c r="F681" s="11">
        <v>37</v>
      </c>
      <c r="G681" s="11">
        <v>58</v>
      </c>
      <c r="H681" s="11">
        <v>17</v>
      </c>
      <c r="I681" s="11">
        <v>10</v>
      </c>
      <c r="J681" s="11">
        <v>175</v>
      </c>
      <c r="K681" s="11">
        <v>7</v>
      </c>
      <c r="L681" s="11">
        <v>425</v>
      </c>
      <c r="M681" s="11">
        <v>1</v>
      </c>
      <c r="N681" s="11">
        <v>0</v>
      </c>
      <c r="O681" s="11">
        <v>0</v>
      </c>
      <c r="P681" s="11">
        <v>0</v>
      </c>
      <c r="Q681" s="11">
        <v>1</v>
      </c>
    </row>
    <row r="682" spans="1:17" x14ac:dyDescent="0.25">
      <c r="A682" s="3" t="s">
        <v>640</v>
      </c>
      <c r="B682" s="3" t="s">
        <v>665</v>
      </c>
      <c r="C682" s="3" t="s">
        <v>1685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</row>
    <row r="683" spans="1:17" x14ac:dyDescent="0.25">
      <c r="A683" s="3" t="s">
        <v>640</v>
      </c>
      <c r="B683" s="3" t="s">
        <v>666</v>
      </c>
      <c r="C683" s="3" t="s">
        <v>1686</v>
      </c>
      <c r="D683" s="11">
        <v>0</v>
      </c>
      <c r="E683" s="11">
        <v>2</v>
      </c>
      <c r="F683" s="11">
        <v>1</v>
      </c>
      <c r="G683" s="11">
        <v>0</v>
      </c>
      <c r="H683" s="11">
        <v>0</v>
      </c>
      <c r="I683" s="11">
        <v>5</v>
      </c>
      <c r="J683" s="11">
        <v>1</v>
      </c>
      <c r="K683" s="11">
        <v>0</v>
      </c>
      <c r="L683" s="11">
        <v>9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</row>
    <row r="684" spans="1:17" x14ac:dyDescent="0.25">
      <c r="A684" s="3" t="s">
        <v>640</v>
      </c>
      <c r="B684" s="3" t="s">
        <v>299</v>
      </c>
      <c r="C684" s="3" t="s">
        <v>1687</v>
      </c>
      <c r="D684" s="11">
        <v>0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</row>
    <row r="685" spans="1:17" x14ac:dyDescent="0.25">
      <c r="A685" s="3" t="s">
        <v>640</v>
      </c>
      <c r="B685" s="3" t="s">
        <v>667</v>
      </c>
      <c r="C685" s="3" t="s">
        <v>1688</v>
      </c>
      <c r="D685" s="11">
        <v>2</v>
      </c>
      <c r="E685" s="11">
        <v>1</v>
      </c>
      <c r="F685" s="11">
        <v>0</v>
      </c>
      <c r="G685" s="11">
        <v>0</v>
      </c>
      <c r="H685" s="11">
        <v>2</v>
      </c>
      <c r="I685" s="11">
        <v>0</v>
      </c>
      <c r="J685" s="11">
        <v>5</v>
      </c>
      <c r="K685" s="11">
        <v>1</v>
      </c>
      <c r="L685" s="11">
        <v>11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</row>
    <row r="686" spans="1:17" x14ac:dyDescent="0.25">
      <c r="A686" s="3" t="s">
        <v>640</v>
      </c>
      <c r="B686" s="3" t="s">
        <v>668</v>
      </c>
      <c r="C686" s="3" t="s">
        <v>1689</v>
      </c>
      <c r="D686" s="11">
        <v>3</v>
      </c>
      <c r="E686" s="11">
        <v>6</v>
      </c>
      <c r="F686" s="11">
        <v>13</v>
      </c>
      <c r="G686" s="11">
        <v>6</v>
      </c>
      <c r="H686" s="11">
        <v>7</v>
      </c>
      <c r="I686" s="11">
        <v>16</v>
      </c>
      <c r="J686" s="11">
        <v>31</v>
      </c>
      <c r="K686" s="11">
        <v>3</v>
      </c>
      <c r="L686" s="11">
        <v>85</v>
      </c>
      <c r="M686" s="11">
        <v>1</v>
      </c>
      <c r="N686" s="11">
        <v>0</v>
      </c>
      <c r="O686" s="11">
        <v>0</v>
      </c>
      <c r="P686" s="11">
        <v>0</v>
      </c>
      <c r="Q686" s="11">
        <v>1</v>
      </c>
    </row>
    <row r="687" spans="1:17" x14ac:dyDescent="0.25">
      <c r="A687" s="3" t="s">
        <v>640</v>
      </c>
      <c r="B687" s="3" t="s">
        <v>669</v>
      </c>
      <c r="C687" s="3" t="s">
        <v>1691</v>
      </c>
      <c r="D687" s="11">
        <v>1</v>
      </c>
      <c r="E687" s="11">
        <v>1</v>
      </c>
      <c r="F687" s="11">
        <v>0</v>
      </c>
      <c r="G687" s="11">
        <v>1</v>
      </c>
      <c r="H687" s="11">
        <v>0</v>
      </c>
      <c r="I687" s="11">
        <v>1</v>
      </c>
      <c r="J687" s="11">
        <v>18</v>
      </c>
      <c r="K687" s="11">
        <v>0</v>
      </c>
      <c r="L687" s="11">
        <v>22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</row>
    <row r="688" spans="1:17" x14ac:dyDescent="0.25">
      <c r="A688" s="3" t="s">
        <v>640</v>
      </c>
      <c r="B688" s="3" t="s">
        <v>670</v>
      </c>
      <c r="C688" s="3" t="s">
        <v>1692</v>
      </c>
      <c r="D688" s="11">
        <v>1</v>
      </c>
      <c r="E688" s="11">
        <v>3</v>
      </c>
      <c r="F688" s="11">
        <v>3</v>
      </c>
      <c r="G688" s="11">
        <v>2</v>
      </c>
      <c r="H688" s="11">
        <v>2</v>
      </c>
      <c r="I688" s="11">
        <v>2</v>
      </c>
      <c r="J688" s="11">
        <v>2</v>
      </c>
      <c r="K688" s="11">
        <v>0</v>
      </c>
      <c r="L688" s="11">
        <v>15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</row>
    <row r="689" spans="1:17" x14ac:dyDescent="0.25">
      <c r="A689" s="3" t="s">
        <v>640</v>
      </c>
      <c r="B689" s="3" t="s">
        <v>671</v>
      </c>
      <c r="C689" s="3" t="s">
        <v>1690</v>
      </c>
      <c r="D689" s="11">
        <v>0</v>
      </c>
      <c r="E689" s="11">
        <v>1</v>
      </c>
      <c r="F689" s="11">
        <v>0</v>
      </c>
      <c r="G689" s="11">
        <v>0</v>
      </c>
      <c r="H689" s="11">
        <v>2</v>
      </c>
      <c r="I689" s="11">
        <v>0</v>
      </c>
      <c r="J689" s="11">
        <v>2</v>
      </c>
      <c r="K689" s="11">
        <v>1</v>
      </c>
      <c r="L689" s="11">
        <v>6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</row>
    <row r="690" spans="1:17" x14ac:dyDescent="0.25">
      <c r="A690" s="3" t="s">
        <v>640</v>
      </c>
      <c r="B690" s="3" t="s">
        <v>672</v>
      </c>
      <c r="C690" s="3" t="s">
        <v>1693</v>
      </c>
      <c r="D690" s="11">
        <v>0</v>
      </c>
      <c r="E690" s="11">
        <v>0</v>
      </c>
      <c r="F690" s="11">
        <v>0</v>
      </c>
      <c r="G690" s="11">
        <v>0</v>
      </c>
      <c r="H690" s="11">
        <v>2</v>
      </c>
      <c r="I690" s="11">
        <v>0</v>
      </c>
      <c r="J690" s="11">
        <v>0</v>
      </c>
      <c r="K690" s="11">
        <v>0</v>
      </c>
      <c r="L690" s="11">
        <v>2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</row>
    <row r="691" spans="1:17" x14ac:dyDescent="0.25">
      <c r="A691" s="3" t="s">
        <v>640</v>
      </c>
      <c r="B691" s="3" t="s">
        <v>673</v>
      </c>
      <c r="C691" s="3" t="s">
        <v>1694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</row>
    <row r="692" spans="1:17" x14ac:dyDescent="0.25">
      <c r="A692" s="3" t="s">
        <v>640</v>
      </c>
      <c r="B692" s="3" t="s">
        <v>674</v>
      </c>
      <c r="C692" s="3" t="s">
        <v>1695</v>
      </c>
      <c r="D692" s="11">
        <v>0</v>
      </c>
      <c r="E692" s="11">
        <v>3</v>
      </c>
      <c r="F692" s="11">
        <v>7</v>
      </c>
      <c r="G692" s="11">
        <v>12</v>
      </c>
      <c r="H692" s="11">
        <v>4</v>
      </c>
      <c r="I692" s="11">
        <v>0</v>
      </c>
      <c r="J692" s="11">
        <v>9</v>
      </c>
      <c r="K692" s="11">
        <v>2</v>
      </c>
      <c r="L692" s="11">
        <v>37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</row>
    <row r="693" spans="1:17" x14ac:dyDescent="0.25">
      <c r="A693" s="3" t="s">
        <v>675</v>
      </c>
      <c r="B693" s="3" t="s">
        <v>365</v>
      </c>
      <c r="C693" s="3" t="s">
        <v>1697</v>
      </c>
      <c r="D693" s="11">
        <v>2</v>
      </c>
      <c r="E693" s="11">
        <v>0</v>
      </c>
      <c r="F693" s="11">
        <v>0</v>
      </c>
      <c r="G693" s="11">
        <v>15</v>
      </c>
      <c r="H693" s="11">
        <v>1</v>
      </c>
      <c r="I693" s="11">
        <v>0</v>
      </c>
      <c r="J693" s="11">
        <v>2</v>
      </c>
      <c r="K693" s="11">
        <v>1</v>
      </c>
      <c r="L693" s="11">
        <v>21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</row>
    <row r="694" spans="1:17" x14ac:dyDescent="0.25">
      <c r="A694" s="3" t="s">
        <v>675</v>
      </c>
      <c r="B694" s="3" t="s">
        <v>676</v>
      </c>
      <c r="C694" s="3" t="s">
        <v>1698</v>
      </c>
      <c r="D694" s="11">
        <v>0</v>
      </c>
      <c r="E694" s="11">
        <v>0</v>
      </c>
      <c r="F694" s="11">
        <v>10</v>
      </c>
      <c r="G694" s="11">
        <v>1</v>
      </c>
      <c r="H694" s="11">
        <v>0</v>
      </c>
      <c r="I694" s="11">
        <v>0</v>
      </c>
      <c r="J694" s="11">
        <v>3</v>
      </c>
      <c r="K694" s="11">
        <v>2</v>
      </c>
      <c r="L694" s="11">
        <v>16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</row>
    <row r="695" spans="1:17" x14ac:dyDescent="0.25">
      <c r="A695" s="3" t="s">
        <v>675</v>
      </c>
      <c r="B695" s="3" t="s">
        <v>677</v>
      </c>
      <c r="C695" s="3" t="s">
        <v>1699</v>
      </c>
      <c r="D695" s="11">
        <v>24</v>
      </c>
      <c r="E695" s="11">
        <v>89</v>
      </c>
      <c r="F695" s="11">
        <v>3</v>
      </c>
      <c r="G695" s="11">
        <v>102</v>
      </c>
      <c r="H695" s="11">
        <v>23</v>
      </c>
      <c r="I695" s="11">
        <v>45</v>
      </c>
      <c r="J695" s="11">
        <v>159</v>
      </c>
      <c r="K695" s="11">
        <v>10</v>
      </c>
      <c r="L695" s="11">
        <v>455</v>
      </c>
      <c r="M695" s="11">
        <v>1</v>
      </c>
      <c r="N695" s="11">
        <v>1</v>
      </c>
      <c r="O695" s="11">
        <v>1</v>
      </c>
      <c r="P695" s="11">
        <v>0</v>
      </c>
      <c r="Q695" s="11">
        <v>3</v>
      </c>
    </row>
    <row r="696" spans="1:17" x14ac:dyDescent="0.25">
      <c r="A696" s="3" t="s">
        <v>675</v>
      </c>
      <c r="B696" s="3" t="s">
        <v>678</v>
      </c>
      <c r="C696" s="3" t="s">
        <v>1700</v>
      </c>
      <c r="D696" s="11">
        <v>0</v>
      </c>
      <c r="E696" s="11">
        <v>0</v>
      </c>
      <c r="F696" s="11">
        <v>0</v>
      </c>
      <c r="G696" s="11">
        <v>0</v>
      </c>
      <c r="H696" s="11">
        <v>0</v>
      </c>
      <c r="I696" s="11">
        <v>2</v>
      </c>
      <c r="J696" s="11">
        <v>2</v>
      </c>
      <c r="K696" s="11">
        <v>1</v>
      </c>
      <c r="L696" s="11">
        <v>5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</row>
    <row r="697" spans="1:17" x14ac:dyDescent="0.25">
      <c r="A697" s="3" t="s">
        <v>675</v>
      </c>
      <c r="B697" s="3" t="s">
        <v>679</v>
      </c>
      <c r="C697" s="3" t="s">
        <v>1701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</row>
    <row r="698" spans="1:17" x14ac:dyDescent="0.25">
      <c r="A698" s="3" t="s">
        <v>675</v>
      </c>
      <c r="B698" s="3" t="s">
        <v>680</v>
      </c>
      <c r="C698" s="3" t="s">
        <v>1702</v>
      </c>
      <c r="D698" s="11">
        <v>4</v>
      </c>
      <c r="E698" s="11">
        <v>13</v>
      </c>
      <c r="F698" s="11">
        <v>5</v>
      </c>
      <c r="G698" s="11">
        <v>5</v>
      </c>
      <c r="H698" s="11">
        <v>10</v>
      </c>
      <c r="I698" s="11">
        <v>8</v>
      </c>
      <c r="J698" s="11">
        <v>24</v>
      </c>
      <c r="K698" s="11">
        <v>7</v>
      </c>
      <c r="L698" s="11">
        <v>76</v>
      </c>
      <c r="M698" s="11">
        <v>2</v>
      </c>
      <c r="N698" s="11">
        <v>0</v>
      </c>
      <c r="O698" s="11">
        <v>0</v>
      </c>
      <c r="P698" s="11">
        <v>0</v>
      </c>
      <c r="Q698" s="11">
        <v>2</v>
      </c>
    </row>
    <row r="699" spans="1:17" x14ac:dyDescent="0.25">
      <c r="A699" s="3" t="s">
        <v>675</v>
      </c>
      <c r="B699" s="3" t="s">
        <v>681</v>
      </c>
      <c r="C699" s="3" t="s">
        <v>1703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</row>
    <row r="700" spans="1:17" x14ac:dyDescent="0.25">
      <c r="A700" s="3" t="s">
        <v>675</v>
      </c>
      <c r="B700" s="3" t="s">
        <v>682</v>
      </c>
      <c r="C700" s="3" t="s">
        <v>1704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</row>
    <row r="701" spans="1:17" x14ac:dyDescent="0.25">
      <c r="A701" s="3" t="s">
        <v>675</v>
      </c>
      <c r="B701" s="3" t="s">
        <v>683</v>
      </c>
      <c r="C701" s="3" t="s">
        <v>1705</v>
      </c>
      <c r="D701" s="11">
        <v>1</v>
      </c>
      <c r="E701" s="11">
        <v>2</v>
      </c>
      <c r="F701" s="11">
        <v>1</v>
      </c>
      <c r="G701" s="11">
        <v>5</v>
      </c>
      <c r="H701" s="11">
        <v>4</v>
      </c>
      <c r="I701" s="11">
        <v>0</v>
      </c>
      <c r="J701" s="11">
        <v>8</v>
      </c>
      <c r="K701" s="11">
        <v>3</v>
      </c>
      <c r="L701" s="11">
        <v>24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</row>
    <row r="702" spans="1:17" x14ac:dyDescent="0.25">
      <c r="A702" s="3" t="s">
        <v>675</v>
      </c>
      <c r="B702" s="3" t="s">
        <v>684</v>
      </c>
      <c r="C702" s="3" t="s">
        <v>1706</v>
      </c>
      <c r="D702" s="11">
        <v>0</v>
      </c>
      <c r="E702" s="11">
        <v>0</v>
      </c>
      <c r="F702" s="11">
        <v>1</v>
      </c>
      <c r="G702" s="11">
        <v>7</v>
      </c>
      <c r="H702" s="11">
        <v>0</v>
      </c>
      <c r="I702" s="11">
        <v>0</v>
      </c>
      <c r="J702" s="11">
        <v>0</v>
      </c>
      <c r="K702" s="11">
        <v>0</v>
      </c>
      <c r="L702" s="11">
        <v>8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</row>
    <row r="703" spans="1:17" x14ac:dyDescent="0.25">
      <c r="A703" s="3" t="s">
        <v>675</v>
      </c>
      <c r="B703" s="3" t="s">
        <v>685</v>
      </c>
      <c r="C703" s="3" t="s">
        <v>1696</v>
      </c>
      <c r="D703" s="11">
        <v>76</v>
      </c>
      <c r="E703" s="11">
        <v>110</v>
      </c>
      <c r="F703" s="11">
        <v>118</v>
      </c>
      <c r="G703" s="11">
        <v>28</v>
      </c>
      <c r="H703" s="11">
        <v>133</v>
      </c>
      <c r="I703" s="11">
        <v>21</v>
      </c>
      <c r="J703" s="11">
        <v>321</v>
      </c>
      <c r="K703" s="11">
        <v>32</v>
      </c>
      <c r="L703" s="11">
        <v>839</v>
      </c>
      <c r="M703" s="11">
        <v>2</v>
      </c>
      <c r="N703" s="11">
        <v>0</v>
      </c>
      <c r="O703" s="11">
        <v>1</v>
      </c>
      <c r="P703" s="11">
        <v>0</v>
      </c>
      <c r="Q703" s="11">
        <v>3</v>
      </c>
    </row>
    <row r="704" spans="1:17" x14ac:dyDescent="0.25">
      <c r="A704" s="3" t="s">
        <v>675</v>
      </c>
      <c r="B704" s="3" t="s">
        <v>686</v>
      </c>
      <c r="C704" s="3" t="s">
        <v>1707</v>
      </c>
      <c r="D704" s="11">
        <v>16</v>
      </c>
      <c r="E704" s="11">
        <v>3</v>
      </c>
      <c r="F704" s="11">
        <v>0</v>
      </c>
      <c r="G704" s="11">
        <v>0</v>
      </c>
      <c r="H704" s="11">
        <v>0</v>
      </c>
      <c r="I704" s="11">
        <v>0</v>
      </c>
      <c r="J704" s="11">
        <v>18</v>
      </c>
      <c r="K704" s="11">
        <v>2</v>
      </c>
      <c r="L704" s="11">
        <v>39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</row>
    <row r="705" spans="1:17" x14ac:dyDescent="0.25">
      <c r="A705" s="3" t="s">
        <v>675</v>
      </c>
      <c r="B705" s="3" t="s">
        <v>687</v>
      </c>
      <c r="C705" s="3" t="s">
        <v>1708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</row>
    <row r="706" spans="1:17" x14ac:dyDescent="0.25">
      <c r="A706" s="3" t="s">
        <v>675</v>
      </c>
      <c r="B706" s="3" t="s">
        <v>688</v>
      </c>
      <c r="C706" s="3" t="s">
        <v>1709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</row>
    <row r="707" spans="1:17" x14ac:dyDescent="0.25">
      <c r="A707" s="3" t="s">
        <v>675</v>
      </c>
      <c r="B707" s="3" t="s">
        <v>216</v>
      </c>
      <c r="C707" s="3" t="s">
        <v>1710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</row>
    <row r="708" spans="1:17" x14ac:dyDescent="0.25">
      <c r="A708" s="3" t="s">
        <v>689</v>
      </c>
      <c r="B708" s="3" t="s">
        <v>690</v>
      </c>
      <c r="C708" s="3" t="s">
        <v>1712</v>
      </c>
      <c r="D708" s="11">
        <v>451</v>
      </c>
      <c r="E708" s="11">
        <v>695</v>
      </c>
      <c r="F708" s="11">
        <v>547</v>
      </c>
      <c r="G708" s="11">
        <v>242</v>
      </c>
      <c r="H708" s="11">
        <v>484</v>
      </c>
      <c r="I708" s="11">
        <v>46</v>
      </c>
      <c r="J708" s="11">
        <v>1717</v>
      </c>
      <c r="K708" s="11">
        <v>162</v>
      </c>
      <c r="L708" s="11">
        <v>4344</v>
      </c>
      <c r="M708" s="11">
        <v>2</v>
      </c>
      <c r="N708" s="11">
        <v>5</v>
      </c>
      <c r="O708" s="11">
        <v>6</v>
      </c>
      <c r="P708" s="11">
        <v>0</v>
      </c>
      <c r="Q708" s="11">
        <v>13</v>
      </c>
    </row>
    <row r="709" spans="1:17" x14ac:dyDescent="0.25">
      <c r="A709" s="3" t="s">
        <v>689</v>
      </c>
      <c r="B709" s="3" t="s">
        <v>691</v>
      </c>
      <c r="C709" s="3" t="s">
        <v>1713</v>
      </c>
      <c r="D709" s="11">
        <v>62</v>
      </c>
      <c r="E709" s="11">
        <v>80</v>
      </c>
      <c r="F709" s="11">
        <v>63</v>
      </c>
      <c r="G709" s="11">
        <v>41</v>
      </c>
      <c r="H709" s="11">
        <v>76</v>
      </c>
      <c r="I709" s="11">
        <v>6</v>
      </c>
      <c r="J709" s="11">
        <v>268</v>
      </c>
      <c r="K709" s="11">
        <v>57</v>
      </c>
      <c r="L709" s="11">
        <v>653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</row>
    <row r="710" spans="1:17" x14ac:dyDescent="0.25">
      <c r="A710" s="3" t="s">
        <v>689</v>
      </c>
      <c r="B710" s="3" t="s">
        <v>692</v>
      </c>
      <c r="C710" s="3" t="s">
        <v>1714</v>
      </c>
      <c r="D710" s="11">
        <v>524</v>
      </c>
      <c r="E710" s="11">
        <v>1051</v>
      </c>
      <c r="F710" s="11">
        <v>876</v>
      </c>
      <c r="G710" s="11">
        <v>828</v>
      </c>
      <c r="H710" s="11">
        <v>866</v>
      </c>
      <c r="I710" s="11">
        <v>91</v>
      </c>
      <c r="J710" s="11">
        <v>2785</v>
      </c>
      <c r="K710" s="11">
        <v>103</v>
      </c>
      <c r="L710" s="11">
        <v>7124</v>
      </c>
      <c r="M710" s="11">
        <v>12</v>
      </c>
      <c r="N710" s="11">
        <v>5</v>
      </c>
      <c r="O710" s="11">
        <v>12</v>
      </c>
      <c r="P710" s="11">
        <v>0</v>
      </c>
      <c r="Q710" s="11">
        <v>29</v>
      </c>
    </row>
    <row r="711" spans="1:17" x14ac:dyDescent="0.25">
      <c r="A711" s="3" t="s">
        <v>689</v>
      </c>
      <c r="B711" s="3" t="s">
        <v>693</v>
      </c>
      <c r="C711" s="3" t="s">
        <v>1715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</row>
    <row r="712" spans="1:17" x14ac:dyDescent="0.25">
      <c r="A712" s="3" t="s">
        <v>689</v>
      </c>
      <c r="B712" s="3" t="s">
        <v>694</v>
      </c>
      <c r="C712" s="3" t="s">
        <v>1716</v>
      </c>
      <c r="D712" s="11">
        <v>40</v>
      </c>
      <c r="E712" s="11">
        <v>134</v>
      </c>
      <c r="F712" s="11">
        <v>54</v>
      </c>
      <c r="G712" s="11">
        <v>31</v>
      </c>
      <c r="H712" s="11">
        <v>307</v>
      </c>
      <c r="I712" s="11">
        <v>15</v>
      </c>
      <c r="J712" s="11">
        <v>249</v>
      </c>
      <c r="K712" s="11">
        <v>5</v>
      </c>
      <c r="L712" s="11">
        <v>835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</row>
    <row r="713" spans="1:17" x14ac:dyDescent="0.25">
      <c r="A713" s="3" t="s">
        <v>689</v>
      </c>
      <c r="B713" s="3" t="s">
        <v>695</v>
      </c>
      <c r="C713" s="3" t="s">
        <v>1717</v>
      </c>
      <c r="D713" s="11">
        <v>0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</row>
    <row r="714" spans="1:17" x14ac:dyDescent="0.25">
      <c r="A714" s="3" t="s">
        <v>689</v>
      </c>
      <c r="B714" s="3" t="s">
        <v>51</v>
      </c>
      <c r="C714" s="3" t="s">
        <v>1718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</row>
    <row r="715" spans="1:17" x14ac:dyDescent="0.25">
      <c r="A715" s="3" t="s">
        <v>689</v>
      </c>
      <c r="B715" s="3" t="s">
        <v>696</v>
      </c>
      <c r="C715" s="3" t="s">
        <v>1719</v>
      </c>
      <c r="D715" s="11">
        <v>20</v>
      </c>
      <c r="E715" s="11">
        <v>84</v>
      </c>
      <c r="F715" s="11">
        <v>113</v>
      </c>
      <c r="G715" s="11">
        <v>101</v>
      </c>
      <c r="H715" s="11">
        <v>61</v>
      </c>
      <c r="I715" s="11">
        <v>55</v>
      </c>
      <c r="J715" s="11">
        <v>159</v>
      </c>
      <c r="K715" s="11">
        <v>71</v>
      </c>
      <c r="L715" s="11">
        <v>664</v>
      </c>
      <c r="M715" s="11">
        <v>1</v>
      </c>
      <c r="N715" s="11">
        <v>0</v>
      </c>
      <c r="O715" s="11">
        <v>0</v>
      </c>
      <c r="P715" s="11">
        <v>0</v>
      </c>
      <c r="Q715" s="11">
        <v>1</v>
      </c>
    </row>
    <row r="716" spans="1:17" x14ac:dyDescent="0.25">
      <c r="A716" s="3" t="s">
        <v>689</v>
      </c>
      <c r="B716" s="3" t="s">
        <v>697</v>
      </c>
      <c r="C716" s="3" t="s">
        <v>1720</v>
      </c>
      <c r="D716" s="11">
        <v>662</v>
      </c>
      <c r="E716" s="11">
        <v>910</v>
      </c>
      <c r="F716" s="11">
        <v>339</v>
      </c>
      <c r="G716" s="11">
        <v>313</v>
      </c>
      <c r="H716" s="11">
        <v>534</v>
      </c>
      <c r="I716" s="11">
        <v>63</v>
      </c>
      <c r="J716" s="11">
        <v>2490</v>
      </c>
      <c r="K716" s="11">
        <v>104</v>
      </c>
      <c r="L716" s="11">
        <v>5415</v>
      </c>
      <c r="M716" s="11">
        <v>1</v>
      </c>
      <c r="N716" s="11">
        <v>1</v>
      </c>
      <c r="O716" s="11">
        <v>7</v>
      </c>
      <c r="P716" s="11">
        <v>2</v>
      </c>
      <c r="Q716" s="11">
        <v>11</v>
      </c>
    </row>
    <row r="717" spans="1:17" x14ac:dyDescent="0.25">
      <c r="A717" s="3" t="s">
        <v>689</v>
      </c>
      <c r="B717" s="3" t="s">
        <v>698</v>
      </c>
      <c r="C717" s="3" t="s">
        <v>1721</v>
      </c>
      <c r="D717" s="11">
        <v>163</v>
      </c>
      <c r="E717" s="11">
        <v>201</v>
      </c>
      <c r="F717" s="11">
        <v>39</v>
      </c>
      <c r="G717" s="11">
        <v>30</v>
      </c>
      <c r="H717" s="11">
        <v>43</v>
      </c>
      <c r="I717" s="11">
        <v>356</v>
      </c>
      <c r="J717" s="11">
        <v>793</v>
      </c>
      <c r="K717" s="11">
        <v>22</v>
      </c>
      <c r="L717" s="11">
        <v>1647</v>
      </c>
      <c r="M717" s="11">
        <v>0</v>
      </c>
      <c r="N717" s="11">
        <v>0</v>
      </c>
      <c r="O717" s="11">
        <v>4</v>
      </c>
      <c r="P717" s="11">
        <v>0</v>
      </c>
      <c r="Q717" s="11">
        <v>4</v>
      </c>
    </row>
    <row r="718" spans="1:17" x14ac:dyDescent="0.25">
      <c r="A718" s="3" t="s">
        <v>689</v>
      </c>
      <c r="B718" s="3" t="s">
        <v>699</v>
      </c>
      <c r="C718" s="3" t="s">
        <v>1722</v>
      </c>
      <c r="D718" s="11">
        <v>347</v>
      </c>
      <c r="E718" s="11">
        <v>633</v>
      </c>
      <c r="F718" s="11">
        <v>375</v>
      </c>
      <c r="G718" s="11">
        <v>166</v>
      </c>
      <c r="H718" s="11">
        <v>269</v>
      </c>
      <c r="I718" s="11">
        <v>35</v>
      </c>
      <c r="J718" s="11">
        <v>922</v>
      </c>
      <c r="K718" s="11">
        <v>35</v>
      </c>
      <c r="L718" s="11">
        <v>2782</v>
      </c>
      <c r="M718" s="11">
        <v>1</v>
      </c>
      <c r="N718" s="11">
        <v>0</v>
      </c>
      <c r="O718" s="11">
        <v>3</v>
      </c>
      <c r="P718" s="11">
        <v>1</v>
      </c>
      <c r="Q718" s="11">
        <v>5</v>
      </c>
    </row>
    <row r="719" spans="1:17" x14ac:dyDescent="0.25">
      <c r="A719" s="3" t="s">
        <v>689</v>
      </c>
      <c r="B719" s="3" t="s">
        <v>700</v>
      </c>
      <c r="C719" s="3" t="s">
        <v>1723</v>
      </c>
      <c r="D719" s="11">
        <v>43</v>
      </c>
      <c r="E719" s="11">
        <v>169</v>
      </c>
      <c r="F719" s="11">
        <v>123</v>
      </c>
      <c r="G719" s="11">
        <v>83</v>
      </c>
      <c r="H719" s="11">
        <v>131</v>
      </c>
      <c r="I719" s="11">
        <v>86</v>
      </c>
      <c r="J719" s="11">
        <v>406</v>
      </c>
      <c r="K719" s="11">
        <v>109</v>
      </c>
      <c r="L719" s="11">
        <v>1150</v>
      </c>
      <c r="M719" s="11">
        <v>0</v>
      </c>
      <c r="N719" s="11">
        <v>0</v>
      </c>
      <c r="O719" s="11">
        <v>1</v>
      </c>
      <c r="P719" s="11">
        <v>0</v>
      </c>
      <c r="Q719" s="11">
        <v>1</v>
      </c>
    </row>
    <row r="720" spans="1:17" x14ac:dyDescent="0.25">
      <c r="A720" s="3" t="s">
        <v>689</v>
      </c>
      <c r="B720" s="3" t="s">
        <v>701</v>
      </c>
      <c r="C720" s="3" t="s">
        <v>1724</v>
      </c>
      <c r="D720" s="11">
        <v>221</v>
      </c>
      <c r="E720" s="11">
        <v>391</v>
      </c>
      <c r="F720" s="11">
        <v>146</v>
      </c>
      <c r="G720" s="11">
        <v>228</v>
      </c>
      <c r="H720" s="11">
        <v>302</v>
      </c>
      <c r="I720" s="11">
        <v>36</v>
      </c>
      <c r="J720" s="11">
        <v>868</v>
      </c>
      <c r="K720" s="11">
        <v>50</v>
      </c>
      <c r="L720" s="11">
        <v>2242</v>
      </c>
      <c r="M720" s="11">
        <v>0</v>
      </c>
      <c r="N720" s="11">
        <v>1</v>
      </c>
      <c r="O720" s="11">
        <v>2</v>
      </c>
      <c r="P720" s="11">
        <v>0</v>
      </c>
      <c r="Q720" s="11">
        <v>3</v>
      </c>
    </row>
    <row r="721" spans="1:17" x14ac:dyDescent="0.25">
      <c r="A721" s="3" t="s">
        <v>689</v>
      </c>
      <c r="B721" s="3" t="s">
        <v>702</v>
      </c>
      <c r="C721" s="3" t="s">
        <v>1725</v>
      </c>
      <c r="D721" s="11">
        <v>36</v>
      </c>
      <c r="E721" s="11">
        <v>48</v>
      </c>
      <c r="F721" s="11">
        <v>66</v>
      </c>
      <c r="G721" s="11">
        <v>19</v>
      </c>
      <c r="H721" s="11">
        <v>54</v>
      </c>
      <c r="I721" s="11">
        <v>13</v>
      </c>
      <c r="J721" s="11">
        <v>138</v>
      </c>
      <c r="K721" s="11">
        <v>3</v>
      </c>
      <c r="L721" s="11">
        <v>377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</row>
    <row r="722" spans="1:17" x14ac:dyDescent="0.25">
      <c r="A722" s="3" t="s">
        <v>689</v>
      </c>
      <c r="B722" s="3" t="s">
        <v>703</v>
      </c>
      <c r="C722" s="3" t="s">
        <v>1726</v>
      </c>
      <c r="D722" s="11">
        <v>68</v>
      </c>
      <c r="E722" s="11">
        <v>217</v>
      </c>
      <c r="F722" s="11">
        <v>48</v>
      </c>
      <c r="G722" s="11">
        <v>97</v>
      </c>
      <c r="H722" s="11">
        <v>72</v>
      </c>
      <c r="I722" s="11">
        <v>31</v>
      </c>
      <c r="J722" s="11">
        <v>425</v>
      </c>
      <c r="K722" s="11">
        <v>16</v>
      </c>
      <c r="L722" s="11">
        <v>974</v>
      </c>
      <c r="M722" s="11">
        <v>0</v>
      </c>
      <c r="N722" s="11">
        <v>1</v>
      </c>
      <c r="O722" s="11">
        <v>1</v>
      </c>
      <c r="P722" s="11">
        <v>0</v>
      </c>
      <c r="Q722" s="11">
        <v>2</v>
      </c>
    </row>
    <row r="723" spans="1:17" x14ac:dyDescent="0.25">
      <c r="A723" s="3" t="s">
        <v>689</v>
      </c>
      <c r="B723" s="3" t="s">
        <v>704</v>
      </c>
      <c r="C723" s="3" t="s">
        <v>1727</v>
      </c>
      <c r="D723" s="11">
        <v>2318</v>
      </c>
      <c r="E723" s="11">
        <v>3292</v>
      </c>
      <c r="F723" s="11">
        <v>1744</v>
      </c>
      <c r="G723" s="11">
        <v>1331</v>
      </c>
      <c r="H723" s="11">
        <v>2616</v>
      </c>
      <c r="I723" s="11">
        <v>490</v>
      </c>
      <c r="J723" s="11">
        <v>9260</v>
      </c>
      <c r="K723" s="11">
        <v>342</v>
      </c>
      <c r="L723" s="11">
        <v>21393</v>
      </c>
      <c r="M723" s="11">
        <v>21</v>
      </c>
      <c r="N723" s="11">
        <v>18</v>
      </c>
      <c r="O723" s="11">
        <v>39</v>
      </c>
      <c r="P723" s="11">
        <v>3</v>
      </c>
      <c r="Q723" s="11">
        <v>81</v>
      </c>
    </row>
    <row r="724" spans="1:17" x14ac:dyDescent="0.25">
      <c r="A724" s="3" t="s">
        <v>689</v>
      </c>
      <c r="B724" s="3" t="s">
        <v>705</v>
      </c>
      <c r="C724" s="3" t="s">
        <v>1728</v>
      </c>
      <c r="D724" s="11">
        <v>245</v>
      </c>
      <c r="E724" s="11">
        <v>489</v>
      </c>
      <c r="F724" s="11">
        <v>395</v>
      </c>
      <c r="G724" s="11">
        <v>281</v>
      </c>
      <c r="H724" s="11">
        <v>615</v>
      </c>
      <c r="I724" s="11">
        <v>60</v>
      </c>
      <c r="J724" s="11">
        <v>1083</v>
      </c>
      <c r="K724" s="11">
        <v>45</v>
      </c>
      <c r="L724" s="11">
        <v>3213</v>
      </c>
      <c r="M724" s="11">
        <v>0</v>
      </c>
      <c r="N724" s="11">
        <v>2</v>
      </c>
      <c r="O724" s="11">
        <v>3</v>
      </c>
      <c r="P724" s="11">
        <v>1</v>
      </c>
      <c r="Q724" s="11">
        <v>6</v>
      </c>
    </row>
    <row r="725" spans="1:17" x14ac:dyDescent="0.25">
      <c r="A725" s="3" t="s">
        <v>689</v>
      </c>
      <c r="B725" s="3" t="s">
        <v>706</v>
      </c>
      <c r="C725" s="3" t="s">
        <v>1729</v>
      </c>
      <c r="D725" s="11">
        <v>124</v>
      </c>
      <c r="E725" s="11">
        <v>212</v>
      </c>
      <c r="F725" s="11">
        <v>164</v>
      </c>
      <c r="G725" s="11">
        <v>165</v>
      </c>
      <c r="H725" s="11">
        <v>123</v>
      </c>
      <c r="I725" s="11">
        <v>49</v>
      </c>
      <c r="J725" s="11">
        <v>494</v>
      </c>
      <c r="K725" s="11">
        <v>32</v>
      </c>
      <c r="L725" s="11">
        <v>1363</v>
      </c>
      <c r="M725" s="11">
        <v>0</v>
      </c>
      <c r="N725" s="11">
        <v>0</v>
      </c>
      <c r="O725" s="11">
        <v>0</v>
      </c>
      <c r="P725" s="11">
        <v>1</v>
      </c>
      <c r="Q725" s="11">
        <v>1</v>
      </c>
    </row>
    <row r="726" spans="1:17" x14ac:dyDescent="0.25">
      <c r="A726" s="3" t="s">
        <v>689</v>
      </c>
      <c r="B726" s="3" t="s">
        <v>707</v>
      </c>
      <c r="C726" s="3" t="s">
        <v>1730</v>
      </c>
      <c r="D726" s="11">
        <v>382</v>
      </c>
      <c r="E726" s="11">
        <v>852</v>
      </c>
      <c r="F726" s="11">
        <v>338</v>
      </c>
      <c r="G726" s="11">
        <v>175</v>
      </c>
      <c r="H726" s="11">
        <v>399</v>
      </c>
      <c r="I726" s="11">
        <v>78</v>
      </c>
      <c r="J726" s="11">
        <v>2155</v>
      </c>
      <c r="K726" s="11">
        <v>103</v>
      </c>
      <c r="L726" s="11">
        <v>4482</v>
      </c>
      <c r="M726" s="11">
        <v>3</v>
      </c>
      <c r="N726" s="11">
        <v>2</v>
      </c>
      <c r="O726" s="11">
        <v>7</v>
      </c>
      <c r="P726" s="11">
        <v>0</v>
      </c>
      <c r="Q726" s="11">
        <v>12</v>
      </c>
    </row>
    <row r="727" spans="1:17" x14ac:dyDescent="0.25">
      <c r="A727" s="3" t="s">
        <v>689</v>
      </c>
      <c r="B727" s="3" t="s">
        <v>708</v>
      </c>
      <c r="C727" s="3" t="s">
        <v>1731</v>
      </c>
      <c r="D727" s="11">
        <v>477</v>
      </c>
      <c r="E727" s="11">
        <v>899</v>
      </c>
      <c r="F727" s="11">
        <v>710</v>
      </c>
      <c r="G727" s="11">
        <v>354</v>
      </c>
      <c r="H727" s="11">
        <v>655</v>
      </c>
      <c r="I727" s="11">
        <v>311</v>
      </c>
      <c r="J727" s="11">
        <v>1846</v>
      </c>
      <c r="K727" s="11">
        <v>70</v>
      </c>
      <c r="L727" s="11">
        <v>5322</v>
      </c>
      <c r="M727" s="11">
        <v>0</v>
      </c>
      <c r="N727" s="11">
        <v>2</v>
      </c>
      <c r="O727" s="11">
        <v>2</v>
      </c>
      <c r="P727" s="11">
        <v>2</v>
      </c>
      <c r="Q727" s="11">
        <v>6</v>
      </c>
    </row>
    <row r="728" spans="1:17" x14ac:dyDescent="0.25">
      <c r="A728" s="3" t="s">
        <v>689</v>
      </c>
      <c r="B728" s="3" t="s">
        <v>357</v>
      </c>
      <c r="C728" s="3" t="s">
        <v>1732</v>
      </c>
      <c r="D728" s="11">
        <v>521</v>
      </c>
      <c r="E728" s="11">
        <v>779</v>
      </c>
      <c r="F728" s="11">
        <v>505</v>
      </c>
      <c r="G728" s="11">
        <v>379</v>
      </c>
      <c r="H728" s="11">
        <v>395</v>
      </c>
      <c r="I728" s="11">
        <v>20</v>
      </c>
      <c r="J728" s="11">
        <v>1968</v>
      </c>
      <c r="K728" s="11">
        <v>64</v>
      </c>
      <c r="L728" s="11">
        <v>4631</v>
      </c>
      <c r="M728" s="11">
        <v>2</v>
      </c>
      <c r="N728" s="11">
        <v>3</v>
      </c>
      <c r="O728" s="11">
        <v>1</v>
      </c>
      <c r="P728" s="11">
        <v>0</v>
      </c>
      <c r="Q728" s="11">
        <v>6</v>
      </c>
    </row>
    <row r="729" spans="1:17" x14ac:dyDescent="0.25">
      <c r="A729" s="3" t="s">
        <v>689</v>
      </c>
      <c r="B729" s="3" t="s">
        <v>709</v>
      </c>
      <c r="C729" s="3" t="s">
        <v>1733</v>
      </c>
      <c r="D729" s="11">
        <v>18</v>
      </c>
      <c r="E729" s="11">
        <v>42</v>
      </c>
      <c r="F729" s="11">
        <v>42</v>
      </c>
      <c r="G729" s="11">
        <v>52</v>
      </c>
      <c r="H729" s="11">
        <v>0</v>
      </c>
      <c r="I729" s="11">
        <v>70</v>
      </c>
      <c r="J729" s="11">
        <v>150</v>
      </c>
      <c r="K729" s="11">
        <v>9</v>
      </c>
      <c r="L729" s="11">
        <v>383</v>
      </c>
      <c r="M729" s="11">
        <v>1</v>
      </c>
      <c r="N729" s="11">
        <v>1</v>
      </c>
      <c r="O729" s="11">
        <v>0</v>
      </c>
      <c r="P729" s="11">
        <v>0</v>
      </c>
      <c r="Q729" s="11">
        <v>2</v>
      </c>
    </row>
    <row r="730" spans="1:17" x14ac:dyDescent="0.25">
      <c r="A730" s="3" t="s">
        <v>689</v>
      </c>
      <c r="B730" s="3" t="s">
        <v>710</v>
      </c>
      <c r="C730" s="3" t="s">
        <v>1734</v>
      </c>
      <c r="D730" s="11">
        <v>63</v>
      </c>
      <c r="E730" s="11">
        <v>90</v>
      </c>
      <c r="F730" s="11">
        <v>18</v>
      </c>
      <c r="G730" s="11">
        <v>4</v>
      </c>
      <c r="H730" s="11">
        <v>0</v>
      </c>
      <c r="I730" s="11">
        <v>28</v>
      </c>
      <c r="J730" s="11">
        <v>185</v>
      </c>
      <c r="K730" s="11">
        <v>5</v>
      </c>
      <c r="L730" s="11">
        <v>393</v>
      </c>
      <c r="M730" s="11">
        <v>0</v>
      </c>
      <c r="N730" s="11">
        <v>0</v>
      </c>
      <c r="O730" s="11">
        <v>1</v>
      </c>
      <c r="P730" s="11">
        <v>0</v>
      </c>
      <c r="Q730" s="11">
        <v>1</v>
      </c>
    </row>
    <row r="731" spans="1:17" x14ac:dyDescent="0.25">
      <c r="A731" s="3" t="s">
        <v>689</v>
      </c>
      <c r="B731" s="3" t="s">
        <v>711</v>
      </c>
      <c r="C731" s="3" t="s">
        <v>1735</v>
      </c>
      <c r="D731" s="11">
        <v>384</v>
      </c>
      <c r="E731" s="11">
        <v>823</v>
      </c>
      <c r="F731" s="11">
        <v>446</v>
      </c>
      <c r="G731" s="11">
        <v>227</v>
      </c>
      <c r="H731" s="11">
        <v>385</v>
      </c>
      <c r="I731" s="11">
        <v>137</v>
      </c>
      <c r="J731" s="11">
        <v>1551</v>
      </c>
      <c r="K731" s="11">
        <v>126</v>
      </c>
      <c r="L731" s="11">
        <v>4079</v>
      </c>
      <c r="M731" s="11">
        <v>1</v>
      </c>
      <c r="N731" s="11">
        <v>0</v>
      </c>
      <c r="O731" s="11">
        <v>1</v>
      </c>
      <c r="P731" s="11">
        <v>1</v>
      </c>
      <c r="Q731" s="11">
        <v>3</v>
      </c>
    </row>
    <row r="732" spans="1:17" x14ac:dyDescent="0.25">
      <c r="A732" s="3" t="s">
        <v>689</v>
      </c>
      <c r="B732" s="3" t="s">
        <v>712</v>
      </c>
      <c r="C732" s="3" t="s">
        <v>1736</v>
      </c>
      <c r="D732" s="11">
        <v>130</v>
      </c>
      <c r="E732" s="11">
        <v>366</v>
      </c>
      <c r="F732" s="11">
        <v>345</v>
      </c>
      <c r="G732" s="11">
        <v>70</v>
      </c>
      <c r="H732" s="11">
        <v>241</v>
      </c>
      <c r="I732" s="11">
        <v>3</v>
      </c>
      <c r="J732" s="11">
        <v>194</v>
      </c>
      <c r="K732" s="11">
        <v>29</v>
      </c>
      <c r="L732" s="11">
        <v>1378</v>
      </c>
      <c r="M732" s="11">
        <v>1</v>
      </c>
      <c r="N732" s="11">
        <v>0</v>
      </c>
      <c r="O732" s="11">
        <v>1</v>
      </c>
      <c r="P732" s="11">
        <v>1</v>
      </c>
      <c r="Q732" s="11">
        <v>3</v>
      </c>
    </row>
    <row r="733" spans="1:17" x14ac:dyDescent="0.25">
      <c r="A733" s="3" t="s">
        <v>689</v>
      </c>
      <c r="B733" s="3" t="s">
        <v>713</v>
      </c>
      <c r="C733" s="3" t="s">
        <v>1711</v>
      </c>
      <c r="D733" s="11">
        <v>0</v>
      </c>
      <c r="E733" s="11">
        <v>7</v>
      </c>
      <c r="F733" s="11">
        <v>0</v>
      </c>
      <c r="G733" s="11">
        <v>7</v>
      </c>
      <c r="H733" s="11">
        <v>11</v>
      </c>
      <c r="I733" s="11">
        <v>4</v>
      </c>
      <c r="J733" s="11">
        <v>12</v>
      </c>
      <c r="K733" s="11">
        <v>2</v>
      </c>
      <c r="L733" s="11">
        <v>43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</row>
    <row r="734" spans="1:17" x14ac:dyDescent="0.25">
      <c r="A734" s="3" t="s">
        <v>689</v>
      </c>
      <c r="B734" s="3" t="s">
        <v>714</v>
      </c>
      <c r="C734" s="3" t="s">
        <v>1737</v>
      </c>
      <c r="D734" s="11">
        <v>190</v>
      </c>
      <c r="E734" s="11">
        <v>386</v>
      </c>
      <c r="F734" s="11">
        <v>79</v>
      </c>
      <c r="G734" s="11">
        <v>109</v>
      </c>
      <c r="H734" s="11">
        <v>223</v>
      </c>
      <c r="I734" s="11">
        <v>148</v>
      </c>
      <c r="J734" s="11">
        <v>1122</v>
      </c>
      <c r="K734" s="11">
        <v>29</v>
      </c>
      <c r="L734" s="11">
        <v>2286</v>
      </c>
      <c r="M734" s="11">
        <v>7</v>
      </c>
      <c r="N734" s="11">
        <v>1</v>
      </c>
      <c r="O734" s="11">
        <v>5</v>
      </c>
      <c r="P734" s="11">
        <v>1</v>
      </c>
      <c r="Q734" s="11">
        <v>14</v>
      </c>
    </row>
    <row r="735" spans="1:17" x14ac:dyDescent="0.25">
      <c r="A735" s="3" t="s">
        <v>689</v>
      </c>
      <c r="B735" s="3" t="s">
        <v>715</v>
      </c>
      <c r="C735" s="3" t="s">
        <v>1738</v>
      </c>
      <c r="D735" s="11">
        <v>43</v>
      </c>
      <c r="E735" s="11">
        <v>72</v>
      </c>
      <c r="F735" s="11">
        <v>16</v>
      </c>
      <c r="G735" s="11">
        <v>26</v>
      </c>
      <c r="H735" s="11">
        <v>81</v>
      </c>
      <c r="I735" s="11">
        <v>21</v>
      </c>
      <c r="J735" s="11">
        <v>150</v>
      </c>
      <c r="K735" s="11">
        <v>7</v>
      </c>
      <c r="L735" s="11">
        <v>416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</row>
    <row r="736" spans="1:17" x14ac:dyDescent="0.25">
      <c r="A736" s="3" t="s">
        <v>689</v>
      </c>
      <c r="B736" s="3" t="s">
        <v>716</v>
      </c>
      <c r="C736" s="3" t="s">
        <v>1739</v>
      </c>
      <c r="D736" s="11">
        <v>58</v>
      </c>
      <c r="E736" s="11">
        <v>89</v>
      </c>
      <c r="F736" s="11">
        <v>20</v>
      </c>
      <c r="G736" s="11">
        <v>15</v>
      </c>
      <c r="H736" s="11">
        <v>37</v>
      </c>
      <c r="I736" s="11">
        <v>6</v>
      </c>
      <c r="J736" s="11">
        <v>179</v>
      </c>
      <c r="K736" s="11">
        <v>8</v>
      </c>
      <c r="L736" s="11">
        <v>412</v>
      </c>
      <c r="M736" s="11">
        <v>0</v>
      </c>
      <c r="N736" s="11">
        <v>0</v>
      </c>
      <c r="O736" s="11">
        <v>2</v>
      </c>
      <c r="P736" s="11">
        <v>0</v>
      </c>
      <c r="Q736" s="11">
        <v>2</v>
      </c>
    </row>
    <row r="737" spans="1:17" x14ac:dyDescent="0.25">
      <c r="A737" s="3" t="s">
        <v>689</v>
      </c>
      <c r="B737" s="3" t="s">
        <v>717</v>
      </c>
      <c r="C737" s="3" t="s">
        <v>1740</v>
      </c>
      <c r="D737" s="11">
        <v>103</v>
      </c>
      <c r="E737" s="11">
        <v>363</v>
      </c>
      <c r="F737" s="11">
        <v>126</v>
      </c>
      <c r="G737" s="11">
        <v>185</v>
      </c>
      <c r="H737" s="11">
        <v>71</v>
      </c>
      <c r="I737" s="11">
        <v>106</v>
      </c>
      <c r="J737" s="11">
        <v>293</v>
      </c>
      <c r="K737" s="11">
        <v>57</v>
      </c>
      <c r="L737" s="11">
        <v>1304</v>
      </c>
      <c r="M737" s="11">
        <v>1</v>
      </c>
      <c r="N737" s="11">
        <v>1</v>
      </c>
      <c r="O737" s="11">
        <v>0</v>
      </c>
      <c r="P737" s="11">
        <v>0</v>
      </c>
      <c r="Q737" s="11">
        <v>2</v>
      </c>
    </row>
    <row r="738" spans="1:17" x14ac:dyDescent="0.25">
      <c r="A738" s="3" t="s">
        <v>718</v>
      </c>
      <c r="B738" s="3" t="s">
        <v>719</v>
      </c>
      <c r="C738" s="3" t="s">
        <v>1742</v>
      </c>
      <c r="D738" s="11">
        <v>7</v>
      </c>
      <c r="E738" s="11">
        <v>17</v>
      </c>
      <c r="F738" s="11">
        <v>9</v>
      </c>
      <c r="G738" s="11">
        <v>15</v>
      </c>
      <c r="H738" s="11">
        <v>20</v>
      </c>
      <c r="I738" s="11">
        <v>46</v>
      </c>
      <c r="J738" s="11">
        <v>33</v>
      </c>
      <c r="K738" s="11">
        <v>102</v>
      </c>
      <c r="L738" s="11">
        <v>249</v>
      </c>
      <c r="M738" s="11">
        <v>2</v>
      </c>
      <c r="N738" s="11">
        <v>0</v>
      </c>
      <c r="O738" s="11">
        <v>0</v>
      </c>
      <c r="P738" s="11">
        <v>0</v>
      </c>
      <c r="Q738" s="11">
        <v>2</v>
      </c>
    </row>
    <row r="739" spans="1:17" x14ac:dyDescent="0.25">
      <c r="A739" s="3" t="s">
        <v>718</v>
      </c>
      <c r="B739" s="3" t="s">
        <v>720</v>
      </c>
      <c r="C739" s="3" t="s">
        <v>1743</v>
      </c>
      <c r="D739" s="11">
        <v>404</v>
      </c>
      <c r="E739" s="11">
        <v>390</v>
      </c>
      <c r="F739" s="11">
        <v>416</v>
      </c>
      <c r="G739" s="11">
        <v>101</v>
      </c>
      <c r="H739" s="11">
        <v>293</v>
      </c>
      <c r="I739" s="11">
        <v>138</v>
      </c>
      <c r="J739" s="11">
        <v>1730</v>
      </c>
      <c r="K739" s="11">
        <v>336</v>
      </c>
      <c r="L739" s="11">
        <v>3808</v>
      </c>
      <c r="M739" s="11">
        <v>3</v>
      </c>
      <c r="N739" s="11">
        <v>0</v>
      </c>
      <c r="O739" s="11">
        <v>0</v>
      </c>
      <c r="P739" s="11">
        <v>1</v>
      </c>
      <c r="Q739" s="11">
        <v>4</v>
      </c>
    </row>
    <row r="740" spans="1:17" x14ac:dyDescent="0.25">
      <c r="A740" s="3" t="s">
        <v>718</v>
      </c>
      <c r="B740" s="3" t="s">
        <v>721</v>
      </c>
      <c r="C740" s="3" t="s">
        <v>1744</v>
      </c>
      <c r="D740" s="11">
        <v>47</v>
      </c>
      <c r="E740" s="11">
        <v>99</v>
      </c>
      <c r="F740" s="11">
        <v>20</v>
      </c>
      <c r="G740" s="11">
        <v>248</v>
      </c>
      <c r="H740" s="11">
        <v>64</v>
      </c>
      <c r="I740" s="11">
        <v>186</v>
      </c>
      <c r="J740" s="11">
        <v>249</v>
      </c>
      <c r="K740" s="11">
        <v>291</v>
      </c>
      <c r="L740" s="11">
        <v>1204</v>
      </c>
      <c r="M740" s="11">
        <v>2</v>
      </c>
      <c r="N740" s="11">
        <v>0</v>
      </c>
      <c r="O740" s="11">
        <v>1</v>
      </c>
      <c r="P740" s="11">
        <v>0</v>
      </c>
      <c r="Q740" s="11">
        <v>3</v>
      </c>
    </row>
    <row r="741" spans="1:17" x14ac:dyDescent="0.25">
      <c r="A741" s="3" t="s">
        <v>718</v>
      </c>
      <c r="B741" s="3" t="s">
        <v>722</v>
      </c>
      <c r="C741" s="3" t="s">
        <v>1745</v>
      </c>
      <c r="D741" s="11">
        <v>14</v>
      </c>
      <c r="E741" s="11">
        <v>24</v>
      </c>
      <c r="F741" s="11">
        <v>5</v>
      </c>
      <c r="G741" s="11">
        <v>10</v>
      </c>
      <c r="H741" s="11">
        <v>3</v>
      </c>
      <c r="I741" s="11">
        <v>4</v>
      </c>
      <c r="J741" s="11">
        <v>60</v>
      </c>
      <c r="K741" s="11">
        <v>153</v>
      </c>
      <c r="L741" s="11">
        <v>273</v>
      </c>
      <c r="M741" s="11">
        <v>4</v>
      </c>
      <c r="N741" s="11">
        <v>1</v>
      </c>
      <c r="O741" s="11">
        <v>0</v>
      </c>
      <c r="P741" s="11">
        <v>0</v>
      </c>
      <c r="Q741" s="11">
        <v>5</v>
      </c>
    </row>
    <row r="742" spans="1:17" x14ac:dyDescent="0.25">
      <c r="A742" s="3" t="s">
        <v>718</v>
      </c>
      <c r="B742" s="3" t="s">
        <v>723</v>
      </c>
      <c r="C742" s="3" t="s">
        <v>1746</v>
      </c>
      <c r="D742" s="11">
        <v>0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</row>
    <row r="743" spans="1:17" x14ac:dyDescent="0.25">
      <c r="A743" s="3" t="s">
        <v>718</v>
      </c>
      <c r="B743" s="3" t="s">
        <v>724</v>
      </c>
      <c r="C743" s="3" t="s">
        <v>1747</v>
      </c>
      <c r="D743" s="11">
        <v>97</v>
      </c>
      <c r="E743" s="11">
        <v>175</v>
      </c>
      <c r="F743" s="11">
        <v>51</v>
      </c>
      <c r="G743" s="11">
        <v>81</v>
      </c>
      <c r="H743" s="11">
        <v>76</v>
      </c>
      <c r="I743" s="11">
        <v>119</v>
      </c>
      <c r="J743" s="11">
        <v>307</v>
      </c>
      <c r="K743" s="11">
        <v>452</v>
      </c>
      <c r="L743" s="11">
        <v>1358</v>
      </c>
      <c r="M743" s="11">
        <v>2</v>
      </c>
      <c r="N743" s="11">
        <v>1</v>
      </c>
      <c r="O743" s="11">
        <v>1</v>
      </c>
      <c r="P743" s="11">
        <v>0</v>
      </c>
      <c r="Q743" s="11">
        <v>4</v>
      </c>
    </row>
    <row r="744" spans="1:17" x14ac:dyDescent="0.25">
      <c r="A744" s="3" t="s">
        <v>718</v>
      </c>
      <c r="B744" s="3" t="s">
        <v>725</v>
      </c>
      <c r="C744" s="3" t="s">
        <v>1748</v>
      </c>
      <c r="D744" s="11">
        <v>0</v>
      </c>
      <c r="E744" s="11">
        <v>0</v>
      </c>
      <c r="F744" s="11">
        <v>0</v>
      </c>
      <c r="G744" s="11">
        <v>0</v>
      </c>
      <c r="H744" s="11">
        <v>0</v>
      </c>
      <c r="I744" s="11">
        <v>3</v>
      </c>
      <c r="J744" s="11">
        <v>2</v>
      </c>
      <c r="K744" s="11">
        <v>0</v>
      </c>
      <c r="L744" s="11">
        <v>5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</row>
    <row r="745" spans="1:17" x14ac:dyDescent="0.25">
      <c r="A745" s="3" t="s">
        <v>718</v>
      </c>
      <c r="B745" s="3" t="s">
        <v>726</v>
      </c>
      <c r="C745" s="3" t="s">
        <v>1749</v>
      </c>
      <c r="D745" s="11">
        <v>0</v>
      </c>
      <c r="E745" s="11">
        <v>23</v>
      </c>
      <c r="F745" s="11">
        <v>0</v>
      </c>
      <c r="G745" s="11">
        <v>0</v>
      </c>
      <c r="H745" s="11">
        <v>4</v>
      </c>
      <c r="I745" s="11">
        <v>1</v>
      </c>
      <c r="J745" s="11">
        <v>5</v>
      </c>
      <c r="K745" s="11">
        <v>0</v>
      </c>
      <c r="L745" s="11">
        <v>33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</row>
    <row r="746" spans="1:17" x14ac:dyDescent="0.25">
      <c r="A746" s="3" t="s">
        <v>718</v>
      </c>
      <c r="B746" s="3" t="s">
        <v>727</v>
      </c>
      <c r="C746" s="3" t="s">
        <v>1750</v>
      </c>
      <c r="D746" s="11">
        <v>0</v>
      </c>
      <c r="E746" s="11">
        <v>0</v>
      </c>
      <c r="F746" s="11">
        <v>3</v>
      </c>
      <c r="G746" s="11">
        <v>1</v>
      </c>
      <c r="H746" s="11">
        <v>2</v>
      </c>
      <c r="I746" s="11">
        <v>1</v>
      </c>
      <c r="J746" s="11">
        <v>4</v>
      </c>
      <c r="K746" s="11">
        <v>1</v>
      </c>
      <c r="L746" s="11">
        <v>12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</row>
    <row r="747" spans="1:17" x14ac:dyDescent="0.25">
      <c r="A747" s="3" t="s">
        <v>718</v>
      </c>
      <c r="B747" s="3" t="s">
        <v>728</v>
      </c>
      <c r="C747" s="3" t="s">
        <v>1751</v>
      </c>
      <c r="D747" s="11">
        <v>16</v>
      </c>
      <c r="E747" s="11">
        <v>28</v>
      </c>
      <c r="F747" s="11">
        <v>9</v>
      </c>
      <c r="G747" s="11">
        <v>29</v>
      </c>
      <c r="H747" s="11">
        <v>10</v>
      </c>
      <c r="I747" s="11">
        <v>5</v>
      </c>
      <c r="J747" s="11">
        <v>61</v>
      </c>
      <c r="K747" s="11">
        <v>3</v>
      </c>
      <c r="L747" s="11">
        <v>161</v>
      </c>
      <c r="M747" s="11">
        <v>2</v>
      </c>
      <c r="N747" s="11">
        <v>0</v>
      </c>
      <c r="O747" s="11">
        <v>0</v>
      </c>
      <c r="P747" s="11">
        <v>0</v>
      </c>
      <c r="Q747" s="11">
        <v>2</v>
      </c>
    </row>
    <row r="748" spans="1:17" x14ac:dyDescent="0.25">
      <c r="A748" s="3" t="s">
        <v>718</v>
      </c>
      <c r="B748" s="3" t="s">
        <v>66</v>
      </c>
      <c r="C748" s="3" t="s">
        <v>1752</v>
      </c>
      <c r="D748" s="11">
        <v>0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</row>
    <row r="749" spans="1:17" x14ac:dyDescent="0.25">
      <c r="A749" s="3" t="s">
        <v>718</v>
      </c>
      <c r="B749" s="3" t="s">
        <v>700</v>
      </c>
      <c r="C749" s="3" t="s">
        <v>1753</v>
      </c>
      <c r="D749" s="11">
        <v>7</v>
      </c>
      <c r="E749" s="11">
        <v>5</v>
      </c>
      <c r="F749" s="11">
        <v>18</v>
      </c>
      <c r="G749" s="11">
        <v>4</v>
      </c>
      <c r="H749" s="11">
        <v>14</v>
      </c>
      <c r="I749" s="11">
        <v>6</v>
      </c>
      <c r="J749" s="11">
        <v>33</v>
      </c>
      <c r="K749" s="11">
        <v>2</v>
      </c>
      <c r="L749" s="11">
        <v>89</v>
      </c>
      <c r="M749" s="11">
        <v>0</v>
      </c>
      <c r="N749" s="11">
        <v>1</v>
      </c>
      <c r="O749" s="11">
        <v>0</v>
      </c>
      <c r="P749" s="11">
        <v>0</v>
      </c>
      <c r="Q749" s="11">
        <v>1</v>
      </c>
    </row>
    <row r="750" spans="1:17" x14ac:dyDescent="0.25">
      <c r="A750" s="3" t="s">
        <v>718</v>
      </c>
      <c r="B750" s="3" t="s">
        <v>729</v>
      </c>
      <c r="C750" s="3" t="s">
        <v>1756</v>
      </c>
      <c r="D750" s="11">
        <v>68</v>
      </c>
      <c r="E750" s="11">
        <v>77</v>
      </c>
      <c r="F750" s="11">
        <v>57</v>
      </c>
      <c r="G750" s="11">
        <v>129</v>
      </c>
      <c r="H750" s="11">
        <v>108</v>
      </c>
      <c r="I750" s="11">
        <v>153</v>
      </c>
      <c r="J750" s="11">
        <v>271</v>
      </c>
      <c r="K750" s="11">
        <v>59</v>
      </c>
      <c r="L750" s="11">
        <v>922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</row>
    <row r="751" spans="1:17" x14ac:dyDescent="0.25">
      <c r="A751" s="3" t="s">
        <v>718</v>
      </c>
      <c r="B751" s="3" t="s">
        <v>730</v>
      </c>
      <c r="C751" s="3" t="s">
        <v>1758</v>
      </c>
      <c r="D751" s="11">
        <v>1</v>
      </c>
      <c r="E751" s="11">
        <v>3</v>
      </c>
      <c r="F751" s="11">
        <v>0</v>
      </c>
      <c r="G751" s="11">
        <v>0</v>
      </c>
      <c r="H751" s="11">
        <v>0</v>
      </c>
      <c r="I751" s="11">
        <v>0</v>
      </c>
      <c r="J751" s="11">
        <v>10</v>
      </c>
      <c r="K751" s="11">
        <v>1</v>
      </c>
      <c r="L751" s="11">
        <v>15</v>
      </c>
      <c r="M751" s="11">
        <v>1</v>
      </c>
      <c r="N751" s="11">
        <v>0</v>
      </c>
      <c r="O751" s="11">
        <v>0</v>
      </c>
      <c r="P751" s="11">
        <v>0</v>
      </c>
      <c r="Q751" s="11">
        <v>1</v>
      </c>
    </row>
    <row r="752" spans="1:17" x14ac:dyDescent="0.25">
      <c r="A752" s="3" t="s">
        <v>718</v>
      </c>
      <c r="B752" s="3" t="s">
        <v>731</v>
      </c>
      <c r="C752" s="3" t="s">
        <v>1754</v>
      </c>
      <c r="D752" s="11">
        <v>154</v>
      </c>
      <c r="E752" s="11">
        <v>370</v>
      </c>
      <c r="F752" s="11">
        <v>97</v>
      </c>
      <c r="G752" s="11">
        <v>124</v>
      </c>
      <c r="H752" s="11">
        <v>248</v>
      </c>
      <c r="I752" s="11">
        <v>138</v>
      </c>
      <c r="J752" s="11">
        <v>703</v>
      </c>
      <c r="K752" s="11">
        <v>56</v>
      </c>
      <c r="L752" s="11">
        <v>1890</v>
      </c>
      <c r="M752" s="11">
        <v>2</v>
      </c>
      <c r="N752" s="11">
        <v>1</v>
      </c>
      <c r="O752" s="11">
        <v>1</v>
      </c>
      <c r="P752" s="11">
        <v>0</v>
      </c>
      <c r="Q752" s="11">
        <v>4</v>
      </c>
    </row>
    <row r="753" spans="1:17" x14ac:dyDescent="0.25">
      <c r="A753" s="3" t="s">
        <v>718</v>
      </c>
      <c r="B753" s="3" t="s">
        <v>732</v>
      </c>
      <c r="C753" s="3" t="s">
        <v>1755</v>
      </c>
      <c r="D753" s="11">
        <v>5</v>
      </c>
      <c r="E753" s="11">
        <v>17</v>
      </c>
      <c r="F753" s="11">
        <v>4</v>
      </c>
      <c r="G753" s="11">
        <v>6</v>
      </c>
      <c r="H753" s="11">
        <v>7</v>
      </c>
      <c r="I753" s="11">
        <v>4</v>
      </c>
      <c r="J753" s="11">
        <v>21</v>
      </c>
      <c r="K753" s="11">
        <v>9</v>
      </c>
      <c r="L753" s="11">
        <v>73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</row>
    <row r="754" spans="1:17" x14ac:dyDescent="0.25">
      <c r="A754" s="3" t="s">
        <v>718</v>
      </c>
      <c r="B754" s="3" t="s">
        <v>733</v>
      </c>
      <c r="C754" s="3" t="s">
        <v>1759</v>
      </c>
      <c r="D754" s="11">
        <v>10</v>
      </c>
      <c r="E754" s="11">
        <v>11</v>
      </c>
      <c r="F754" s="11">
        <v>12</v>
      </c>
      <c r="G754" s="11">
        <v>10</v>
      </c>
      <c r="H754" s="11">
        <v>7</v>
      </c>
      <c r="I754" s="11">
        <v>5</v>
      </c>
      <c r="J754" s="11">
        <v>28</v>
      </c>
      <c r="K754" s="11">
        <v>5</v>
      </c>
      <c r="L754" s="11">
        <v>88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</row>
    <row r="755" spans="1:17" x14ac:dyDescent="0.25">
      <c r="A755" s="3" t="s">
        <v>718</v>
      </c>
      <c r="B755" s="3" t="s">
        <v>734</v>
      </c>
      <c r="C755" s="3" t="s">
        <v>1760</v>
      </c>
      <c r="D755" s="11">
        <v>43</v>
      </c>
      <c r="E755" s="11">
        <v>118</v>
      </c>
      <c r="F755" s="11">
        <v>66</v>
      </c>
      <c r="G755" s="11">
        <v>64</v>
      </c>
      <c r="H755" s="11">
        <v>111</v>
      </c>
      <c r="I755" s="11">
        <v>88</v>
      </c>
      <c r="J755" s="11">
        <v>238</v>
      </c>
      <c r="K755" s="11">
        <v>19</v>
      </c>
      <c r="L755" s="11">
        <v>747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</row>
    <row r="756" spans="1:17" x14ac:dyDescent="0.25">
      <c r="A756" s="3" t="s">
        <v>718</v>
      </c>
      <c r="B756" s="3" t="s">
        <v>735</v>
      </c>
      <c r="C756" s="3" t="s">
        <v>1762</v>
      </c>
      <c r="D756" s="11">
        <v>119</v>
      </c>
      <c r="E756" s="11">
        <v>122</v>
      </c>
      <c r="F756" s="11">
        <v>71</v>
      </c>
      <c r="G756" s="11">
        <v>55</v>
      </c>
      <c r="H756" s="11">
        <v>39</v>
      </c>
      <c r="I756" s="11">
        <v>91</v>
      </c>
      <c r="J756" s="11">
        <v>448</v>
      </c>
      <c r="K756" s="11">
        <v>52</v>
      </c>
      <c r="L756" s="11">
        <v>997</v>
      </c>
      <c r="M756" s="11">
        <v>0</v>
      </c>
      <c r="N756" s="11">
        <v>0</v>
      </c>
      <c r="O756" s="11">
        <v>1</v>
      </c>
      <c r="P756" s="11">
        <v>0</v>
      </c>
      <c r="Q756" s="11">
        <v>1</v>
      </c>
    </row>
    <row r="757" spans="1:17" x14ac:dyDescent="0.25">
      <c r="A757" s="3" t="s">
        <v>718</v>
      </c>
      <c r="B757" s="3" t="s">
        <v>736</v>
      </c>
      <c r="C757" s="3" t="s">
        <v>1761</v>
      </c>
      <c r="D757" s="11">
        <v>77</v>
      </c>
      <c r="E757" s="11">
        <v>240</v>
      </c>
      <c r="F757" s="11">
        <v>206</v>
      </c>
      <c r="G757" s="11">
        <v>104</v>
      </c>
      <c r="H757" s="11">
        <v>316</v>
      </c>
      <c r="I757" s="11">
        <v>155</v>
      </c>
      <c r="J757" s="11">
        <v>499</v>
      </c>
      <c r="K757" s="11">
        <v>103</v>
      </c>
      <c r="L757" s="11">
        <v>1700</v>
      </c>
      <c r="M757" s="11">
        <v>2</v>
      </c>
      <c r="N757" s="11">
        <v>0</v>
      </c>
      <c r="O757" s="11">
        <v>2</v>
      </c>
      <c r="P757" s="11">
        <v>0</v>
      </c>
      <c r="Q757" s="11">
        <v>4</v>
      </c>
    </row>
    <row r="758" spans="1:17" x14ac:dyDescent="0.25">
      <c r="A758" s="3" t="s">
        <v>718</v>
      </c>
      <c r="B758" s="3" t="s">
        <v>375</v>
      </c>
      <c r="C758" s="3" t="s">
        <v>1763</v>
      </c>
      <c r="D758" s="11">
        <v>0</v>
      </c>
      <c r="E758" s="11">
        <v>13</v>
      </c>
      <c r="F758" s="11">
        <v>9</v>
      </c>
      <c r="G758" s="11">
        <v>22</v>
      </c>
      <c r="H758" s="11">
        <v>4</v>
      </c>
      <c r="I758" s="11">
        <v>11</v>
      </c>
      <c r="J758" s="11">
        <v>24</v>
      </c>
      <c r="K758" s="11">
        <v>98</v>
      </c>
      <c r="L758" s="11">
        <v>181</v>
      </c>
      <c r="M758" s="11">
        <v>4</v>
      </c>
      <c r="N758" s="11">
        <v>1</v>
      </c>
      <c r="O758" s="11">
        <v>0</v>
      </c>
      <c r="P758" s="11">
        <v>0</v>
      </c>
      <c r="Q758" s="11">
        <v>5</v>
      </c>
    </row>
    <row r="759" spans="1:17" x14ac:dyDescent="0.25">
      <c r="A759" s="3" t="s">
        <v>718</v>
      </c>
      <c r="B759" s="3" t="s">
        <v>737</v>
      </c>
      <c r="C759" s="3" t="s">
        <v>1764</v>
      </c>
      <c r="D759" s="11">
        <v>19</v>
      </c>
      <c r="E759" s="11">
        <v>99</v>
      </c>
      <c r="F759" s="11">
        <v>46</v>
      </c>
      <c r="G759" s="11">
        <v>32</v>
      </c>
      <c r="H759" s="11">
        <v>27</v>
      </c>
      <c r="I759" s="11">
        <v>3</v>
      </c>
      <c r="J759" s="11">
        <v>106</v>
      </c>
      <c r="K759" s="11">
        <v>3</v>
      </c>
      <c r="L759" s="11">
        <v>335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</row>
    <row r="760" spans="1:17" x14ac:dyDescent="0.25">
      <c r="A760" s="3" t="s">
        <v>718</v>
      </c>
      <c r="B760" s="3" t="s">
        <v>738</v>
      </c>
      <c r="C760" s="3" t="s">
        <v>1765</v>
      </c>
      <c r="D760" s="11">
        <v>14</v>
      </c>
      <c r="E760" s="11">
        <v>134</v>
      </c>
      <c r="F760" s="11">
        <v>31</v>
      </c>
      <c r="G760" s="11">
        <v>138</v>
      </c>
      <c r="H760" s="11">
        <v>38</v>
      </c>
      <c r="I760" s="11">
        <v>96</v>
      </c>
      <c r="J760" s="11">
        <v>62</v>
      </c>
      <c r="K760" s="11">
        <v>395</v>
      </c>
      <c r="L760" s="11">
        <v>908</v>
      </c>
      <c r="M760" s="11">
        <v>5</v>
      </c>
      <c r="N760" s="11">
        <v>0</v>
      </c>
      <c r="O760" s="11">
        <v>1</v>
      </c>
      <c r="P760" s="11">
        <v>0</v>
      </c>
      <c r="Q760" s="11">
        <v>6</v>
      </c>
    </row>
    <row r="761" spans="1:17" x14ac:dyDescent="0.25">
      <c r="A761" s="3" t="s">
        <v>718</v>
      </c>
      <c r="B761" s="3" t="s">
        <v>739</v>
      </c>
      <c r="C761" s="3" t="s">
        <v>1766</v>
      </c>
      <c r="D761" s="11">
        <v>12</v>
      </c>
      <c r="E761" s="11">
        <v>9</v>
      </c>
      <c r="F761" s="11">
        <v>10</v>
      </c>
      <c r="G761" s="11">
        <v>5</v>
      </c>
      <c r="H761" s="11">
        <v>10</v>
      </c>
      <c r="I761" s="11">
        <v>2</v>
      </c>
      <c r="J761" s="11">
        <v>27</v>
      </c>
      <c r="K761" s="11">
        <v>6</v>
      </c>
      <c r="L761" s="11">
        <v>81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</row>
    <row r="762" spans="1:17" x14ac:dyDescent="0.25">
      <c r="A762" s="3" t="s">
        <v>718</v>
      </c>
      <c r="B762" s="3" t="s">
        <v>740</v>
      </c>
      <c r="C762" s="3" t="s">
        <v>1767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</row>
    <row r="763" spans="1:17" x14ac:dyDescent="0.25">
      <c r="A763" s="3" t="s">
        <v>718</v>
      </c>
      <c r="B763" s="3" t="s">
        <v>458</v>
      </c>
      <c r="C763" s="3" t="s">
        <v>1768</v>
      </c>
      <c r="D763" s="11">
        <v>88</v>
      </c>
      <c r="E763" s="11">
        <v>180</v>
      </c>
      <c r="F763" s="11">
        <v>105</v>
      </c>
      <c r="G763" s="11">
        <v>78</v>
      </c>
      <c r="H763" s="11">
        <v>226</v>
      </c>
      <c r="I763" s="11">
        <v>71</v>
      </c>
      <c r="J763" s="11">
        <v>494</v>
      </c>
      <c r="K763" s="11">
        <v>275</v>
      </c>
      <c r="L763" s="11">
        <v>1517</v>
      </c>
      <c r="M763" s="11">
        <v>4</v>
      </c>
      <c r="N763" s="11">
        <v>0</v>
      </c>
      <c r="O763" s="11">
        <v>1</v>
      </c>
      <c r="P763" s="11">
        <v>0</v>
      </c>
      <c r="Q763" s="11">
        <v>5</v>
      </c>
    </row>
    <row r="764" spans="1:17" x14ac:dyDescent="0.25">
      <c r="A764" s="3" t="s">
        <v>718</v>
      </c>
      <c r="B764" s="3" t="s">
        <v>741</v>
      </c>
      <c r="C764" s="3" t="s">
        <v>1757</v>
      </c>
      <c r="D764" s="11">
        <v>3</v>
      </c>
      <c r="E764" s="11">
        <v>1</v>
      </c>
      <c r="F764" s="11">
        <v>2</v>
      </c>
      <c r="G764" s="11">
        <v>4</v>
      </c>
      <c r="H764" s="11">
        <v>0</v>
      </c>
      <c r="I764" s="11">
        <v>1</v>
      </c>
      <c r="J764" s="11">
        <v>5</v>
      </c>
      <c r="K764" s="11">
        <v>3</v>
      </c>
      <c r="L764" s="11">
        <v>19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</row>
    <row r="765" spans="1:17" x14ac:dyDescent="0.25">
      <c r="A765" s="3" t="s">
        <v>718</v>
      </c>
      <c r="B765" s="3" t="s">
        <v>742</v>
      </c>
      <c r="C765" s="3" t="s">
        <v>1741</v>
      </c>
      <c r="D765" s="11">
        <v>27</v>
      </c>
      <c r="E765" s="11">
        <v>60</v>
      </c>
      <c r="F765" s="11">
        <v>88</v>
      </c>
      <c r="G765" s="11">
        <v>63</v>
      </c>
      <c r="H765" s="11">
        <v>82</v>
      </c>
      <c r="I765" s="11">
        <v>139</v>
      </c>
      <c r="J765" s="11">
        <v>117</v>
      </c>
      <c r="K765" s="11">
        <v>57</v>
      </c>
      <c r="L765" s="11">
        <v>633</v>
      </c>
      <c r="M765" s="11">
        <v>1</v>
      </c>
      <c r="N765" s="11">
        <v>1</v>
      </c>
      <c r="O765" s="11">
        <v>0</v>
      </c>
      <c r="P765" s="11">
        <v>0</v>
      </c>
      <c r="Q765" s="11">
        <v>2</v>
      </c>
    </row>
    <row r="766" spans="1:17" x14ac:dyDescent="0.25">
      <c r="A766" s="3" t="s">
        <v>718</v>
      </c>
      <c r="B766" s="3" t="s">
        <v>743</v>
      </c>
      <c r="C766" s="3" t="s">
        <v>1769</v>
      </c>
      <c r="D766" s="11">
        <v>13</v>
      </c>
      <c r="E766" s="11">
        <v>46</v>
      </c>
      <c r="F766" s="11">
        <v>49</v>
      </c>
      <c r="G766" s="11">
        <v>21</v>
      </c>
      <c r="H766" s="11">
        <v>9</v>
      </c>
      <c r="I766" s="11">
        <v>2</v>
      </c>
      <c r="J766" s="11">
        <v>59</v>
      </c>
      <c r="K766" s="11">
        <v>9</v>
      </c>
      <c r="L766" s="11">
        <v>208</v>
      </c>
      <c r="M766" s="11">
        <v>2</v>
      </c>
      <c r="N766" s="11">
        <v>0</v>
      </c>
      <c r="O766" s="11">
        <v>0</v>
      </c>
      <c r="P766" s="11">
        <v>0</v>
      </c>
      <c r="Q766" s="11">
        <v>2</v>
      </c>
    </row>
    <row r="767" spans="1:17" x14ac:dyDescent="0.25">
      <c r="A767" s="3" t="s">
        <v>87</v>
      </c>
      <c r="B767" s="3" t="s">
        <v>520</v>
      </c>
      <c r="C767" s="3" t="s">
        <v>1771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</row>
    <row r="768" spans="1:17" x14ac:dyDescent="0.25">
      <c r="A768" s="3" t="s">
        <v>87</v>
      </c>
      <c r="B768" s="3" t="s">
        <v>744</v>
      </c>
      <c r="C768" s="3" t="s">
        <v>1772</v>
      </c>
      <c r="D768" s="11">
        <v>0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</row>
    <row r="769" spans="1:17" x14ac:dyDescent="0.25">
      <c r="A769" s="3" t="s">
        <v>87</v>
      </c>
      <c r="B769" s="3" t="s">
        <v>745</v>
      </c>
      <c r="C769" s="3" t="s">
        <v>1773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</row>
    <row r="770" spans="1:17" x14ac:dyDescent="0.25">
      <c r="A770" s="3" t="s">
        <v>87</v>
      </c>
      <c r="B770" s="3" t="s">
        <v>746</v>
      </c>
      <c r="C770" s="3" t="s">
        <v>1774</v>
      </c>
      <c r="D770" s="11">
        <v>0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</row>
    <row r="771" spans="1:17" x14ac:dyDescent="0.25">
      <c r="A771" s="3" t="s">
        <v>87</v>
      </c>
      <c r="B771" s="3" t="s">
        <v>747</v>
      </c>
      <c r="C771" s="3" t="s">
        <v>1775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</row>
    <row r="772" spans="1:17" x14ac:dyDescent="0.25">
      <c r="A772" s="3" t="s">
        <v>87</v>
      </c>
      <c r="B772" s="3" t="s">
        <v>222</v>
      </c>
      <c r="C772" s="3" t="s">
        <v>1776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</row>
    <row r="773" spans="1:17" x14ac:dyDescent="0.25">
      <c r="A773" s="3" t="s">
        <v>87</v>
      </c>
      <c r="B773" s="3" t="s">
        <v>748</v>
      </c>
      <c r="C773" s="3" t="s">
        <v>1777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</row>
    <row r="774" spans="1:17" x14ac:dyDescent="0.25">
      <c r="A774" s="3" t="s">
        <v>87</v>
      </c>
      <c r="B774" s="3" t="s">
        <v>749</v>
      </c>
      <c r="C774" s="3" t="s">
        <v>1785</v>
      </c>
      <c r="D774" s="11">
        <v>0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</row>
    <row r="775" spans="1:17" x14ac:dyDescent="0.25">
      <c r="A775" s="3" t="s">
        <v>87</v>
      </c>
      <c r="B775" s="3" t="s">
        <v>750</v>
      </c>
      <c r="C775" s="3" t="s">
        <v>1778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</row>
    <row r="776" spans="1:17" x14ac:dyDescent="0.25">
      <c r="A776" s="3" t="s">
        <v>87</v>
      </c>
      <c r="B776" s="3" t="s">
        <v>751</v>
      </c>
      <c r="C776" s="3" t="s">
        <v>1779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</row>
    <row r="777" spans="1:17" x14ac:dyDescent="0.25">
      <c r="A777" s="3" t="s">
        <v>87</v>
      </c>
      <c r="B777" s="3" t="s">
        <v>752</v>
      </c>
      <c r="C777" s="3" t="s">
        <v>1780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</row>
    <row r="778" spans="1:17" x14ac:dyDescent="0.25">
      <c r="A778" s="3" t="s">
        <v>87</v>
      </c>
      <c r="B778" s="3" t="s">
        <v>183</v>
      </c>
      <c r="C778" s="3" t="s">
        <v>1781</v>
      </c>
      <c r="D778" s="11">
        <v>0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</row>
    <row r="779" spans="1:17" x14ac:dyDescent="0.25">
      <c r="A779" s="3" t="s">
        <v>87</v>
      </c>
      <c r="B779" s="3" t="s">
        <v>753</v>
      </c>
      <c r="C779" s="3" t="s">
        <v>1782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</row>
    <row r="780" spans="1:17" x14ac:dyDescent="0.25">
      <c r="A780" s="3" t="s">
        <v>87</v>
      </c>
      <c r="B780" s="3" t="s">
        <v>754</v>
      </c>
      <c r="C780" s="3" t="s">
        <v>1783</v>
      </c>
      <c r="D780" s="11">
        <v>0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</row>
    <row r="781" spans="1:17" x14ac:dyDescent="0.25">
      <c r="A781" s="3" t="s">
        <v>87</v>
      </c>
      <c r="B781" s="3" t="s">
        <v>755</v>
      </c>
      <c r="C781" s="3" t="s">
        <v>1784</v>
      </c>
      <c r="D781" s="11">
        <v>0</v>
      </c>
      <c r="E781" s="11">
        <v>3</v>
      </c>
      <c r="F781" s="11">
        <v>0</v>
      </c>
      <c r="G781" s="11">
        <v>0</v>
      </c>
      <c r="H781" s="11">
        <v>0</v>
      </c>
      <c r="I781" s="11">
        <v>2</v>
      </c>
      <c r="J781" s="11">
        <v>3</v>
      </c>
      <c r="K781" s="11">
        <v>0</v>
      </c>
      <c r="L781" s="11">
        <v>8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</row>
    <row r="782" spans="1:17" x14ac:dyDescent="0.25">
      <c r="A782" s="3" t="s">
        <v>87</v>
      </c>
      <c r="B782" s="3" t="s">
        <v>756</v>
      </c>
      <c r="C782" s="3" t="s">
        <v>1786</v>
      </c>
      <c r="D782" s="11">
        <v>0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</row>
    <row r="783" spans="1:17" x14ac:dyDescent="0.25">
      <c r="A783" s="3" t="s">
        <v>87</v>
      </c>
      <c r="B783" s="3" t="s">
        <v>757</v>
      </c>
      <c r="C783" s="3" t="s">
        <v>1787</v>
      </c>
      <c r="D783" s="11">
        <v>0</v>
      </c>
      <c r="E783" s="11">
        <v>0</v>
      </c>
      <c r="F783" s="11">
        <v>0</v>
      </c>
      <c r="G783" s="11">
        <v>2</v>
      </c>
      <c r="H783" s="11">
        <v>0</v>
      </c>
      <c r="I783" s="11">
        <v>0</v>
      </c>
      <c r="J783" s="11">
        <v>0</v>
      </c>
      <c r="K783" s="11">
        <v>0</v>
      </c>
      <c r="L783" s="11">
        <v>2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</row>
    <row r="784" spans="1:17" x14ac:dyDescent="0.25">
      <c r="A784" s="3" t="s">
        <v>87</v>
      </c>
      <c r="B784" s="3" t="s">
        <v>758</v>
      </c>
      <c r="C784" s="3" t="s">
        <v>1788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</row>
    <row r="785" spans="1:17" x14ac:dyDescent="0.25">
      <c r="A785" s="3" t="s">
        <v>87</v>
      </c>
      <c r="B785" s="3" t="s">
        <v>759</v>
      </c>
      <c r="C785" s="3" t="s">
        <v>1789</v>
      </c>
      <c r="D785" s="11">
        <v>0</v>
      </c>
      <c r="E785" s="11">
        <v>0</v>
      </c>
      <c r="F785" s="11">
        <v>0</v>
      </c>
      <c r="G785" s="11">
        <v>0</v>
      </c>
      <c r="H785" s="11">
        <v>3</v>
      </c>
      <c r="I785" s="11">
        <v>4</v>
      </c>
      <c r="J785" s="11">
        <v>0</v>
      </c>
      <c r="K785" s="11">
        <v>0</v>
      </c>
      <c r="L785" s="11">
        <v>7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</row>
    <row r="786" spans="1:17" x14ac:dyDescent="0.25">
      <c r="A786" s="3" t="s">
        <v>87</v>
      </c>
      <c r="B786" s="3" t="s">
        <v>406</v>
      </c>
      <c r="C786" s="3" t="s">
        <v>1790</v>
      </c>
      <c r="D786" s="11">
        <v>0</v>
      </c>
      <c r="E786" s="11">
        <v>0</v>
      </c>
      <c r="F786" s="11">
        <v>0</v>
      </c>
      <c r="G786" s="11">
        <v>7</v>
      </c>
      <c r="H786" s="11">
        <v>0</v>
      </c>
      <c r="I786" s="11">
        <v>0</v>
      </c>
      <c r="J786" s="11">
        <v>0</v>
      </c>
      <c r="K786" s="11">
        <v>0</v>
      </c>
      <c r="L786" s="11">
        <v>7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</row>
    <row r="787" spans="1:17" x14ac:dyDescent="0.25">
      <c r="A787" s="3" t="s">
        <v>87</v>
      </c>
      <c r="B787" s="3" t="s">
        <v>760</v>
      </c>
      <c r="C787" s="3" t="s">
        <v>1812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</row>
    <row r="788" spans="1:17" x14ac:dyDescent="0.25">
      <c r="A788" s="3" t="s">
        <v>87</v>
      </c>
      <c r="B788" s="3" t="s">
        <v>761</v>
      </c>
      <c r="C788" s="3" t="s">
        <v>1791</v>
      </c>
      <c r="D788" s="11">
        <v>0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</row>
    <row r="789" spans="1:17" x14ac:dyDescent="0.25">
      <c r="A789" s="3" t="s">
        <v>87</v>
      </c>
      <c r="B789" s="3" t="s">
        <v>762</v>
      </c>
      <c r="C789" s="3" t="s">
        <v>1792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</row>
    <row r="790" spans="1:17" x14ac:dyDescent="0.25">
      <c r="A790" s="3" t="s">
        <v>87</v>
      </c>
      <c r="B790" s="3" t="s">
        <v>763</v>
      </c>
      <c r="C790" s="3" t="s">
        <v>1793</v>
      </c>
      <c r="D790" s="11">
        <v>0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</row>
    <row r="791" spans="1:17" x14ac:dyDescent="0.25">
      <c r="A791" s="3" t="s">
        <v>87</v>
      </c>
      <c r="B791" s="3" t="s">
        <v>764</v>
      </c>
      <c r="C791" s="3" t="s">
        <v>1794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2</v>
      </c>
      <c r="K791" s="11">
        <v>0</v>
      </c>
      <c r="L791" s="11">
        <v>2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</row>
    <row r="792" spans="1:17" x14ac:dyDescent="0.25">
      <c r="A792" s="3" t="s">
        <v>87</v>
      </c>
      <c r="B792" s="3" t="s">
        <v>765</v>
      </c>
      <c r="C792" s="3" t="s">
        <v>1795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</row>
    <row r="793" spans="1:17" x14ac:dyDescent="0.25">
      <c r="A793" s="3" t="s">
        <v>87</v>
      </c>
      <c r="B793" s="3" t="s">
        <v>766</v>
      </c>
      <c r="C793" s="3" t="s">
        <v>1796</v>
      </c>
      <c r="D793" s="11">
        <v>0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</row>
    <row r="794" spans="1:17" x14ac:dyDescent="0.25">
      <c r="A794" s="3" t="s">
        <v>87</v>
      </c>
      <c r="B794" s="3" t="s">
        <v>767</v>
      </c>
      <c r="C794" s="3" t="s">
        <v>1797</v>
      </c>
      <c r="D794" s="11">
        <v>0</v>
      </c>
      <c r="E794" s="11">
        <v>0</v>
      </c>
      <c r="F794" s="11">
        <v>0</v>
      </c>
      <c r="G794" s="11">
        <v>0</v>
      </c>
      <c r="H794" s="11">
        <v>0</v>
      </c>
      <c r="I794" s="11">
        <v>1</v>
      </c>
      <c r="J794" s="11">
        <v>4</v>
      </c>
      <c r="K794" s="11">
        <v>0</v>
      </c>
      <c r="L794" s="11">
        <v>5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</row>
    <row r="795" spans="1:17" x14ac:dyDescent="0.25">
      <c r="A795" s="3" t="s">
        <v>87</v>
      </c>
      <c r="B795" s="3" t="s">
        <v>768</v>
      </c>
      <c r="C795" s="3" t="s">
        <v>1798</v>
      </c>
      <c r="D795" s="11">
        <v>0</v>
      </c>
      <c r="E795" s="11">
        <v>3</v>
      </c>
      <c r="F795" s="11">
        <v>10</v>
      </c>
      <c r="G795" s="11">
        <v>10</v>
      </c>
      <c r="H795" s="11">
        <v>0</v>
      </c>
      <c r="I795" s="11">
        <v>0</v>
      </c>
      <c r="J795" s="11">
        <v>0</v>
      </c>
      <c r="K795" s="11">
        <v>0</v>
      </c>
      <c r="L795" s="11">
        <v>23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</row>
    <row r="796" spans="1:17" x14ac:dyDescent="0.25">
      <c r="A796" s="3" t="s">
        <v>87</v>
      </c>
      <c r="B796" s="3" t="s">
        <v>769</v>
      </c>
      <c r="C796" s="3" t="s">
        <v>1799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</row>
    <row r="797" spans="1:17" x14ac:dyDescent="0.25">
      <c r="A797" s="3" t="s">
        <v>87</v>
      </c>
      <c r="B797" s="3" t="s">
        <v>770</v>
      </c>
      <c r="C797" s="3" t="s">
        <v>1800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</row>
    <row r="798" spans="1:17" x14ac:dyDescent="0.25">
      <c r="A798" s="3" t="s">
        <v>87</v>
      </c>
      <c r="B798" s="3" t="s">
        <v>771</v>
      </c>
      <c r="C798" s="3" t="s">
        <v>1801</v>
      </c>
      <c r="D798" s="11">
        <v>0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</row>
    <row r="799" spans="1:17" x14ac:dyDescent="0.25">
      <c r="A799" s="3" t="s">
        <v>87</v>
      </c>
      <c r="B799" s="3" t="s">
        <v>79</v>
      </c>
      <c r="C799" s="3" t="s">
        <v>1802</v>
      </c>
      <c r="D799" s="11">
        <v>0</v>
      </c>
      <c r="E799" s="11">
        <v>0</v>
      </c>
      <c r="F799" s="11">
        <v>7</v>
      </c>
      <c r="G799" s="11">
        <v>1</v>
      </c>
      <c r="H799" s="11">
        <v>0</v>
      </c>
      <c r="I799" s="11">
        <v>0</v>
      </c>
      <c r="J799" s="11">
        <v>0</v>
      </c>
      <c r="K799" s="11">
        <v>0</v>
      </c>
      <c r="L799" s="11">
        <v>8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</row>
    <row r="800" spans="1:17" x14ac:dyDescent="0.25">
      <c r="A800" s="3" t="s">
        <v>87</v>
      </c>
      <c r="B800" s="3" t="s">
        <v>772</v>
      </c>
      <c r="C800" s="3" t="s">
        <v>1803</v>
      </c>
      <c r="D800" s="11">
        <v>0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</row>
    <row r="801" spans="1:17" x14ac:dyDescent="0.25">
      <c r="A801" s="3" t="s">
        <v>87</v>
      </c>
      <c r="B801" s="3" t="s">
        <v>773</v>
      </c>
      <c r="C801" s="3" t="s">
        <v>1804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</row>
    <row r="802" spans="1:17" x14ac:dyDescent="0.25">
      <c r="A802" s="3" t="s">
        <v>87</v>
      </c>
      <c r="B802" s="3" t="s">
        <v>774</v>
      </c>
      <c r="C802" s="3" t="s">
        <v>1805</v>
      </c>
      <c r="D802" s="11">
        <v>0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</row>
    <row r="803" spans="1:17" x14ac:dyDescent="0.25">
      <c r="A803" s="3" t="s">
        <v>87</v>
      </c>
      <c r="B803" s="3" t="s">
        <v>775</v>
      </c>
      <c r="C803" s="3" t="s">
        <v>1806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</row>
    <row r="804" spans="1:17" x14ac:dyDescent="0.25">
      <c r="A804" s="3" t="s">
        <v>87</v>
      </c>
      <c r="B804" s="3" t="s">
        <v>776</v>
      </c>
      <c r="C804" s="3" t="s">
        <v>1807</v>
      </c>
      <c r="D804" s="11">
        <v>0</v>
      </c>
      <c r="E804" s="11">
        <v>2</v>
      </c>
      <c r="F804" s="11">
        <v>1</v>
      </c>
      <c r="G804" s="11">
        <v>1</v>
      </c>
      <c r="H804" s="11">
        <v>0</v>
      </c>
      <c r="I804" s="11">
        <v>0</v>
      </c>
      <c r="J804" s="11">
        <v>0</v>
      </c>
      <c r="K804" s="11">
        <v>0</v>
      </c>
      <c r="L804" s="11">
        <v>4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</row>
    <row r="805" spans="1:17" x14ac:dyDescent="0.25">
      <c r="A805" s="3" t="s">
        <v>87</v>
      </c>
      <c r="B805" s="3" t="s">
        <v>574</v>
      </c>
      <c r="C805" s="3" t="s">
        <v>1808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</row>
    <row r="806" spans="1:17" x14ac:dyDescent="0.25">
      <c r="A806" s="3" t="s">
        <v>87</v>
      </c>
      <c r="B806" s="3" t="s">
        <v>87</v>
      </c>
      <c r="C806" s="3" t="s">
        <v>1809</v>
      </c>
      <c r="D806" s="11">
        <v>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</row>
    <row r="807" spans="1:17" x14ac:dyDescent="0.25">
      <c r="A807" s="3" t="s">
        <v>87</v>
      </c>
      <c r="B807" s="3" t="s">
        <v>777</v>
      </c>
      <c r="C807" s="3" t="s">
        <v>1810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</row>
    <row r="808" spans="1:17" x14ac:dyDescent="0.25">
      <c r="A808" s="3" t="s">
        <v>87</v>
      </c>
      <c r="B808" s="3" t="s">
        <v>778</v>
      </c>
      <c r="C808" s="3" t="s">
        <v>1811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</row>
    <row r="809" spans="1:17" x14ac:dyDescent="0.25">
      <c r="A809" s="3" t="s">
        <v>87</v>
      </c>
      <c r="B809" s="3" t="s">
        <v>779</v>
      </c>
      <c r="C809" s="3" t="s">
        <v>1770</v>
      </c>
      <c r="D809" s="11">
        <v>0</v>
      </c>
      <c r="E809" s="11">
        <v>0</v>
      </c>
      <c r="F809" s="11">
        <v>0</v>
      </c>
      <c r="G809" s="11">
        <v>1</v>
      </c>
      <c r="H809" s="11">
        <v>4</v>
      </c>
      <c r="I809" s="11">
        <v>1</v>
      </c>
      <c r="J809" s="11">
        <v>1</v>
      </c>
      <c r="K809" s="11">
        <v>2</v>
      </c>
      <c r="L809" s="11">
        <v>9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</row>
    <row r="810" spans="1:17" x14ac:dyDescent="0.25">
      <c r="A810" s="3" t="s">
        <v>87</v>
      </c>
      <c r="B810" s="3" t="s">
        <v>780</v>
      </c>
      <c r="C810" s="3" t="s">
        <v>1813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</row>
    <row r="811" spans="1:17" x14ac:dyDescent="0.25">
      <c r="A811" s="3" t="s">
        <v>87</v>
      </c>
      <c r="B811" s="3" t="s">
        <v>781</v>
      </c>
      <c r="C811" s="3" t="s">
        <v>1814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</row>
    <row r="812" spans="1:17" x14ac:dyDescent="0.25">
      <c r="A812" s="3" t="s">
        <v>87</v>
      </c>
      <c r="B812" s="3" t="s">
        <v>782</v>
      </c>
      <c r="C812" s="3" t="s">
        <v>1815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</row>
    <row r="813" spans="1:17" x14ac:dyDescent="0.25">
      <c r="A813" s="3" t="s">
        <v>87</v>
      </c>
      <c r="B813" s="3" t="s">
        <v>783</v>
      </c>
      <c r="C813" s="3" t="s">
        <v>1816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</row>
    <row r="814" spans="1:17" x14ac:dyDescent="0.25">
      <c r="A814" s="3" t="s">
        <v>87</v>
      </c>
      <c r="B814" s="3" t="s">
        <v>784</v>
      </c>
      <c r="C814" s="3" t="s">
        <v>1817</v>
      </c>
      <c r="D814" s="11">
        <v>0</v>
      </c>
      <c r="E814" s="11">
        <v>0</v>
      </c>
      <c r="F814" s="11">
        <v>1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1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</row>
    <row r="815" spans="1:17" x14ac:dyDescent="0.25">
      <c r="A815" s="3" t="s">
        <v>87</v>
      </c>
      <c r="B815" s="3" t="s">
        <v>589</v>
      </c>
      <c r="C815" s="3" t="s">
        <v>1818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</row>
    <row r="816" spans="1:17" x14ac:dyDescent="0.25">
      <c r="A816" s="3" t="s">
        <v>87</v>
      </c>
      <c r="B816" s="3" t="s">
        <v>785</v>
      </c>
      <c r="C816" s="3" t="s">
        <v>1819</v>
      </c>
      <c r="D816" s="11">
        <v>0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</row>
    <row r="817" spans="1:17" x14ac:dyDescent="0.25">
      <c r="A817" s="3" t="s">
        <v>87</v>
      </c>
      <c r="B817" s="3" t="s">
        <v>786</v>
      </c>
      <c r="C817" s="3" t="s">
        <v>1820</v>
      </c>
      <c r="D817" s="11">
        <v>0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</row>
    <row r="818" spans="1:17" x14ac:dyDescent="0.25">
      <c r="A818" s="3" t="s">
        <v>87</v>
      </c>
      <c r="B818" s="3" t="s">
        <v>787</v>
      </c>
      <c r="C818" s="3" t="s">
        <v>1831</v>
      </c>
      <c r="D818" s="11">
        <v>53</v>
      </c>
      <c r="E818" s="11">
        <v>168</v>
      </c>
      <c r="F818" s="11">
        <v>54</v>
      </c>
      <c r="G818" s="11">
        <v>76</v>
      </c>
      <c r="H818" s="11">
        <v>63</v>
      </c>
      <c r="I818" s="11">
        <v>107</v>
      </c>
      <c r="J818" s="11">
        <v>133</v>
      </c>
      <c r="K818" s="11">
        <v>537</v>
      </c>
      <c r="L818" s="11">
        <v>1191</v>
      </c>
      <c r="M818" s="11">
        <v>14</v>
      </c>
      <c r="N818" s="11">
        <v>2</v>
      </c>
      <c r="O818" s="11">
        <v>4</v>
      </c>
      <c r="P818" s="11">
        <v>0</v>
      </c>
      <c r="Q818" s="11">
        <v>20</v>
      </c>
    </row>
    <row r="819" spans="1:17" x14ac:dyDescent="0.25">
      <c r="A819" s="3" t="s">
        <v>87</v>
      </c>
      <c r="B819" s="3" t="s">
        <v>591</v>
      </c>
      <c r="C819" s="3" t="s">
        <v>1822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</row>
    <row r="820" spans="1:17" x14ac:dyDescent="0.25">
      <c r="A820" s="3" t="s">
        <v>87</v>
      </c>
      <c r="B820" s="3" t="s">
        <v>788</v>
      </c>
      <c r="C820" s="3" t="s">
        <v>1823</v>
      </c>
      <c r="D820" s="11">
        <v>0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</row>
    <row r="821" spans="1:17" x14ac:dyDescent="0.25">
      <c r="A821" s="3" t="s">
        <v>87</v>
      </c>
      <c r="B821" s="3" t="s">
        <v>206</v>
      </c>
      <c r="C821" s="3" t="s">
        <v>1824</v>
      </c>
      <c r="D821" s="11">
        <v>0</v>
      </c>
      <c r="E821" s="11">
        <v>1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1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</row>
    <row r="822" spans="1:17" x14ac:dyDescent="0.25">
      <c r="A822" s="3" t="s">
        <v>87</v>
      </c>
      <c r="B822" s="3" t="s">
        <v>789</v>
      </c>
      <c r="C822" s="3" t="s">
        <v>1825</v>
      </c>
      <c r="D822" s="11">
        <v>0</v>
      </c>
      <c r="E822" s="11">
        <v>0</v>
      </c>
      <c r="F822" s="11">
        <v>9</v>
      </c>
      <c r="G822" s="11">
        <v>1</v>
      </c>
      <c r="H822" s="11">
        <v>0</v>
      </c>
      <c r="I822" s="11">
        <v>0</v>
      </c>
      <c r="J822" s="11">
        <v>3</v>
      </c>
      <c r="K822" s="11">
        <v>1</v>
      </c>
      <c r="L822" s="11">
        <v>14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</row>
    <row r="823" spans="1:17" x14ac:dyDescent="0.25">
      <c r="A823" s="3" t="s">
        <v>87</v>
      </c>
      <c r="B823" s="3" t="s">
        <v>790</v>
      </c>
      <c r="C823" s="3" t="s">
        <v>1821</v>
      </c>
      <c r="D823" s="11">
        <v>0</v>
      </c>
      <c r="E823" s="11">
        <v>1</v>
      </c>
      <c r="F823" s="11">
        <v>3</v>
      </c>
      <c r="G823" s="11">
        <v>1</v>
      </c>
      <c r="H823" s="11">
        <v>1</v>
      </c>
      <c r="I823" s="11">
        <v>1</v>
      </c>
      <c r="J823" s="11">
        <v>0</v>
      </c>
      <c r="K823" s="11">
        <v>0</v>
      </c>
      <c r="L823" s="11">
        <v>7</v>
      </c>
      <c r="M823" s="11">
        <v>1</v>
      </c>
      <c r="N823" s="11">
        <v>0</v>
      </c>
      <c r="O823" s="11">
        <v>0</v>
      </c>
      <c r="P823" s="11">
        <v>0</v>
      </c>
      <c r="Q823" s="11">
        <v>1</v>
      </c>
    </row>
    <row r="824" spans="1:17" x14ac:dyDescent="0.25">
      <c r="A824" s="3" t="s">
        <v>87</v>
      </c>
      <c r="B824" s="3" t="s">
        <v>115</v>
      </c>
      <c r="C824" s="3" t="s">
        <v>1826</v>
      </c>
      <c r="D824" s="11">
        <v>0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</row>
    <row r="825" spans="1:17" x14ac:dyDescent="0.25">
      <c r="A825" s="3" t="s">
        <v>87</v>
      </c>
      <c r="B825" s="3" t="s">
        <v>791</v>
      </c>
      <c r="C825" s="3" t="s">
        <v>1827</v>
      </c>
      <c r="D825" s="11">
        <v>0</v>
      </c>
      <c r="E825" s="11">
        <v>0</v>
      </c>
      <c r="F825" s="11">
        <v>0</v>
      </c>
      <c r="G825" s="11">
        <v>5</v>
      </c>
      <c r="H825" s="11">
        <v>0</v>
      </c>
      <c r="I825" s="11">
        <v>0</v>
      </c>
      <c r="J825" s="11">
        <v>10</v>
      </c>
      <c r="K825" s="11">
        <v>0</v>
      </c>
      <c r="L825" s="11">
        <v>15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</row>
    <row r="826" spans="1:17" x14ac:dyDescent="0.25">
      <c r="A826" s="3" t="s">
        <v>87</v>
      </c>
      <c r="B826" s="3" t="s">
        <v>792</v>
      </c>
      <c r="C826" s="3" t="s">
        <v>1828</v>
      </c>
      <c r="D826" s="11">
        <v>0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</row>
    <row r="827" spans="1:17" x14ac:dyDescent="0.25">
      <c r="A827" s="3" t="s">
        <v>87</v>
      </c>
      <c r="B827" s="3" t="s">
        <v>793</v>
      </c>
      <c r="C827" s="3" t="s">
        <v>1829</v>
      </c>
      <c r="D827" s="11">
        <v>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</row>
    <row r="828" spans="1:17" x14ac:dyDescent="0.25">
      <c r="A828" s="3" t="s">
        <v>87</v>
      </c>
      <c r="B828" s="3" t="s">
        <v>794</v>
      </c>
      <c r="C828" s="3" t="s">
        <v>1830</v>
      </c>
      <c r="D828" s="11">
        <v>0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</row>
    <row r="829" spans="1:17" x14ac:dyDescent="0.25">
      <c r="A829" s="3" t="s">
        <v>87</v>
      </c>
      <c r="B829" s="3" t="s">
        <v>795</v>
      </c>
      <c r="C829" s="3" t="s">
        <v>1832</v>
      </c>
      <c r="D829" s="11">
        <v>0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</row>
    <row r="830" spans="1:17" x14ac:dyDescent="0.25">
      <c r="A830" s="3" t="s">
        <v>87</v>
      </c>
      <c r="B830" s="3" t="s">
        <v>796</v>
      </c>
      <c r="C830" s="3" t="s">
        <v>1833</v>
      </c>
      <c r="D830" s="11">
        <v>0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</row>
    <row r="831" spans="1:17" x14ac:dyDescent="0.25">
      <c r="A831" s="3" t="s">
        <v>797</v>
      </c>
      <c r="B831" s="3" t="s">
        <v>798</v>
      </c>
      <c r="C831" s="3" t="s">
        <v>1835</v>
      </c>
      <c r="D831" s="11">
        <v>0</v>
      </c>
      <c r="E831" s="11">
        <v>1</v>
      </c>
      <c r="F831" s="11">
        <v>1</v>
      </c>
      <c r="G831" s="11">
        <v>1</v>
      </c>
      <c r="H831" s="11">
        <v>0</v>
      </c>
      <c r="I831" s="11">
        <v>0</v>
      </c>
      <c r="J831" s="11">
        <v>3</v>
      </c>
      <c r="K831" s="11">
        <v>1</v>
      </c>
      <c r="L831" s="11">
        <v>7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</row>
    <row r="832" spans="1:17" x14ac:dyDescent="0.25">
      <c r="A832" s="3" t="s">
        <v>797</v>
      </c>
      <c r="B832" s="3" t="s">
        <v>799</v>
      </c>
      <c r="C832" s="3" t="s">
        <v>1836</v>
      </c>
      <c r="D832" s="11">
        <v>0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</row>
    <row r="833" spans="1:17" x14ac:dyDescent="0.25">
      <c r="A833" s="3" t="s">
        <v>797</v>
      </c>
      <c r="B833" s="3" t="s">
        <v>800</v>
      </c>
      <c r="C833" s="3" t="s">
        <v>1837</v>
      </c>
      <c r="D833" s="11">
        <v>0</v>
      </c>
      <c r="E833" s="11">
        <v>2</v>
      </c>
      <c r="F833" s="11">
        <v>2</v>
      </c>
      <c r="G833" s="11">
        <v>1</v>
      </c>
      <c r="H833" s="11">
        <v>0</v>
      </c>
      <c r="I833" s="11">
        <v>0</v>
      </c>
      <c r="J833" s="11">
        <v>0</v>
      </c>
      <c r="K833" s="11">
        <v>0</v>
      </c>
      <c r="L833" s="11">
        <v>5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</row>
    <row r="834" spans="1:17" x14ac:dyDescent="0.25">
      <c r="A834" s="3" t="s">
        <v>797</v>
      </c>
      <c r="B834" s="3" t="s">
        <v>801</v>
      </c>
      <c r="C834" s="3" t="s">
        <v>1838</v>
      </c>
      <c r="D834" s="11">
        <v>0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</row>
    <row r="835" spans="1:17" x14ac:dyDescent="0.25">
      <c r="A835" s="3" t="s">
        <v>797</v>
      </c>
      <c r="B835" s="3" t="s">
        <v>802</v>
      </c>
      <c r="C835" s="3" t="s">
        <v>1840</v>
      </c>
      <c r="D835" s="11">
        <v>0</v>
      </c>
      <c r="E835" s="11">
        <v>3</v>
      </c>
      <c r="F835" s="11">
        <v>0</v>
      </c>
      <c r="G835" s="11">
        <v>0</v>
      </c>
      <c r="H835" s="11">
        <v>4</v>
      </c>
      <c r="I835" s="11">
        <v>1</v>
      </c>
      <c r="J835" s="11">
        <v>0</v>
      </c>
      <c r="K835" s="11">
        <v>0</v>
      </c>
      <c r="L835" s="11">
        <v>8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</row>
    <row r="836" spans="1:17" x14ac:dyDescent="0.25">
      <c r="A836" s="3" t="s">
        <v>797</v>
      </c>
      <c r="B836" s="3" t="s">
        <v>803</v>
      </c>
      <c r="C836" s="3" t="s">
        <v>1839</v>
      </c>
      <c r="D836" s="11">
        <v>0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</row>
    <row r="837" spans="1:17" x14ac:dyDescent="0.25">
      <c r="A837" s="3" t="s">
        <v>797</v>
      </c>
      <c r="B837" s="3" t="s">
        <v>804</v>
      </c>
      <c r="C837" s="3" t="s">
        <v>1841</v>
      </c>
      <c r="D837" s="11">
        <v>0</v>
      </c>
      <c r="E837" s="11">
        <v>0</v>
      </c>
      <c r="F837" s="11">
        <v>0</v>
      </c>
      <c r="G837" s="11">
        <v>0</v>
      </c>
      <c r="H837" s="11">
        <v>1</v>
      </c>
      <c r="I837" s="11">
        <v>0</v>
      </c>
      <c r="J837" s="11">
        <v>0</v>
      </c>
      <c r="K837" s="11">
        <v>0</v>
      </c>
      <c r="L837" s="11">
        <v>1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</row>
    <row r="838" spans="1:17" x14ac:dyDescent="0.25">
      <c r="A838" s="3" t="s">
        <v>797</v>
      </c>
      <c r="B838" s="3" t="s">
        <v>805</v>
      </c>
      <c r="C838" s="3" t="s">
        <v>1842</v>
      </c>
      <c r="D838" s="11">
        <v>0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</row>
    <row r="839" spans="1:17" x14ac:dyDescent="0.25">
      <c r="A839" s="3" t="s">
        <v>797</v>
      </c>
      <c r="B839" s="3" t="s">
        <v>806</v>
      </c>
      <c r="C839" s="3" t="s">
        <v>1843</v>
      </c>
      <c r="D839" s="11">
        <v>0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</row>
    <row r="840" spans="1:17" x14ac:dyDescent="0.25">
      <c r="A840" s="3" t="s">
        <v>797</v>
      </c>
      <c r="B840" s="3" t="s">
        <v>807</v>
      </c>
      <c r="C840" s="3" t="s">
        <v>1834</v>
      </c>
      <c r="D840" s="11">
        <v>2</v>
      </c>
      <c r="E840" s="11">
        <v>18</v>
      </c>
      <c r="F840" s="11">
        <v>16</v>
      </c>
      <c r="G840" s="11">
        <v>14</v>
      </c>
      <c r="H840" s="11">
        <v>34</v>
      </c>
      <c r="I840" s="11">
        <v>10</v>
      </c>
      <c r="J840" s="11">
        <v>32</v>
      </c>
      <c r="K840" s="11">
        <v>16</v>
      </c>
      <c r="L840" s="11">
        <v>142</v>
      </c>
      <c r="M840" s="11">
        <v>1</v>
      </c>
      <c r="N840" s="11">
        <v>0</v>
      </c>
      <c r="O840" s="11">
        <v>0</v>
      </c>
      <c r="P840" s="11">
        <v>0</v>
      </c>
      <c r="Q840" s="11">
        <v>1</v>
      </c>
    </row>
    <row r="841" spans="1:17" x14ac:dyDescent="0.25">
      <c r="A841" s="3" t="s">
        <v>797</v>
      </c>
      <c r="B841" s="3" t="s">
        <v>808</v>
      </c>
      <c r="C841" s="3" t="s">
        <v>1844</v>
      </c>
      <c r="D841" s="11">
        <v>0</v>
      </c>
      <c r="E841" s="11">
        <v>1</v>
      </c>
      <c r="F841" s="11">
        <v>1</v>
      </c>
      <c r="G841" s="11">
        <v>0</v>
      </c>
      <c r="H841" s="11">
        <v>0</v>
      </c>
      <c r="I841" s="11">
        <v>0</v>
      </c>
      <c r="J841" s="11">
        <v>2</v>
      </c>
      <c r="K841" s="11">
        <v>3</v>
      </c>
      <c r="L841" s="11">
        <v>7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</row>
    <row r="842" spans="1:17" x14ac:dyDescent="0.25">
      <c r="A842" s="3" t="s">
        <v>797</v>
      </c>
      <c r="B842" s="3" t="s">
        <v>809</v>
      </c>
      <c r="C842" s="3" t="s">
        <v>1845</v>
      </c>
      <c r="D842" s="11">
        <v>14</v>
      </c>
      <c r="E842" s="11">
        <v>19</v>
      </c>
      <c r="F842" s="11">
        <v>19</v>
      </c>
      <c r="G842" s="11">
        <v>8</v>
      </c>
      <c r="H842" s="11">
        <v>4</v>
      </c>
      <c r="I842" s="11">
        <v>1</v>
      </c>
      <c r="J842" s="11">
        <v>54</v>
      </c>
      <c r="K842" s="11">
        <v>2</v>
      </c>
      <c r="L842" s="11">
        <v>121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</row>
    <row r="843" spans="1:17" x14ac:dyDescent="0.25">
      <c r="A843" s="3" t="s">
        <v>797</v>
      </c>
      <c r="B843" s="3" t="s">
        <v>810</v>
      </c>
      <c r="C843" s="3" t="s">
        <v>1846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</row>
    <row r="844" spans="1:17" x14ac:dyDescent="0.25">
      <c r="A844" s="3" t="s">
        <v>797</v>
      </c>
      <c r="B844" s="3" t="s">
        <v>811</v>
      </c>
      <c r="C844" s="3" t="s">
        <v>1847</v>
      </c>
      <c r="D844" s="11">
        <v>4</v>
      </c>
      <c r="E844" s="11">
        <v>1</v>
      </c>
      <c r="F844" s="11">
        <v>0</v>
      </c>
      <c r="G844" s="11">
        <v>12</v>
      </c>
      <c r="H844" s="11">
        <v>30</v>
      </c>
      <c r="I844" s="11">
        <v>0</v>
      </c>
      <c r="J844" s="11">
        <v>5</v>
      </c>
      <c r="K844" s="11">
        <v>1</v>
      </c>
      <c r="L844" s="11">
        <v>53</v>
      </c>
      <c r="M844" s="11">
        <v>0</v>
      </c>
      <c r="N844" s="11">
        <v>1</v>
      </c>
      <c r="O844" s="11">
        <v>0</v>
      </c>
      <c r="P844" s="11">
        <v>0</v>
      </c>
      <c r="Q844" s="11">
        <v>1</v>
      </c>
    </row>
    <row r="845" spans="1:17" x14ac:dyDescent="0.25">
      <c r="A845" s="3" t="s">
        <v>797</v>
      </c>
      <c r="B845" s="3" t="s">
        <v>812</v>
      </c>
      <c r="C845" s="3" t="s">
        <v>1848</v>
      </c>
      <c r="D845" s="11">
        <v>1</v>
      </c>
      <c r="E845" s="11">
        <v>0</v>
      </c>
      <c r="F845" s="11">
        <v>0</v>
      </c>
      <c r="G845" s="11">
        <v>0</v>
      </c>
      <c r="H845" s="11">
        <v>0</v>
      </c>
      <c r="I845" s="11">
        <v>9</v>
      </c>
      <c r="J845" s="11">
        <v>0</v>
      </c>
      <c r="K845" s="11">
        <v>0</v>
      </c>
      <c r="L845" s="11">
        <v>10</v>
      </c>
      <c r="M845" s="11">
        <v>1</v>
      </c>
      <c r="N845" s="11">
        <v>0</v>
      </c>
      <c r="O845" s="11">
        <v>0</v>
      </c>
      <c r="P845" s="11">
        <v>0</v>
      </c>
      <c r="Q845" s="11">
        <v>1</v>
      </c>
    </row>
    <row r="846" spans="1:17" x14ac:dyDescent="0.25">
      <c r="A846" s="3" t="s">
        <v>797</v>
      </c>
      <c r="B846" s="3" t="s">
        <v>813</v>
      </c>
      <c r="C846" s="3" t="s">
        <v>1849</v>
      </c>
      <c r="D846" s="11">
        <v>0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</row>
    <row r="847" spans="1:17" x14ac:dyDescent="0.25">
      <c r="A847" s="3" t="s">
        <v>797</v>
      </c>
      <c r="B847" s="3" t="s">
        <v>814</v>
      </c>
      <c r="C847" s="3" t="s">
        <v>1850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</row>
    <row r="848" spans="1:17" x14ac:dyDescent="0.25">
      <c r="A848" s="3" t="s">
        <v>797</v>
      </c>
      <c r="B848" s="3" t="s">
        <v>815</v>
      </c>
      <c r="C848" s="3" t="s">
        <v>1851</v>
      </c>
      <c r="D848" s="11">
        <v>0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</row>
    <row r="849" spans="1:17" x14ac:dyDescent="0.25">
      <c r="A849" s="3" t="s">
        <v>797</v>
      </c>
      <c r="B849" s="3" t="s">
        <v>816</v>
      </c>
      <c r="C849" s="3" t="s">
        <v>1853</v>
      </c>
      <c r="D849" s="11">
        <v>45</v>
      </c>
      <c r="E849" s="11">
        <v>112</v>
      </c>
      <c r="F849" s="11">
        <v>29</v>
      </c>
      <c r="G849" s="11">
        <v>18</v>
      </c>
      <c r="H849" s="11">
        <v>21</v>
      </c>
      <c r="I849" s="11">
        <v>26</v>
      </c>
      <c r="J849" s="11">
        <v>221</v>
      </c>
      <c r="K849" s="11">
        <v>40</v>
      </c>
      <c r="L849" s="11">
        <v>512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</row>
    <row r="850" spans="1:17" x14ac:dyDescent="0.25">
      <c r="A850" s="3" t="s">
        <v>797</v>
      </c>
      <c r="B850" s="3" t="s">
        <v>817</v>
      </c>
      <c r="C850" s="3" t="s">
        <v>1854</v>
      </c>
      <c r="D850" s="11">
        <v>0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</row>
    <row r="851" spans="1:17" x14ac:dyDescent="0.25">
      <c r="A851" s="3" t="s">
        <v>797</v>
      </c>
      <c r="B851" s="3" t="s">
        <v>818</v>
      </c>
      <c r="C851" s="3" t="s">
        <v>1852</v>
      </c>
      <c r="D851" s="11">
        <v>1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1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</row>
    <row r="852" spans="1:17" x14ac:dyDescent="0.25">
      <c r="A852" s="3" t="s">
        <v>797</v>
      </c>
      <c r="B852" s="3" t="s">
        <v>819</v>
      </c>
      <c r="C852" s="3" t="s">
        <v>1855</v>
      </c>
      <c r="D852" s="11">
        <v>0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</row>
    <row r="853" spans="1:17" x14ac:dyDescent="0.25">
      <c r="A853" s="3" t="s">
        <v>797</v>
      </c>
      <c r="B853" s="3" t="s">
        <v>820</v>
      </c>
      <c r="C853" s="3" t="s">
        <v>1856</v>
      </c>
      <c r="D853" s="11">
        <v>0</v>
      </c>
      <c r="E853" s="11">
        <v>0</v>
      </c>
      <c r="F853" s="11">
        <v>1</v>
      </c>
      <c r="G853" s="11">
        <v>1</v>
      </c>
      <c r="H853" s="11">
        <v>0</v>
      </c>
      <c r="I853" s="11">
        <v>0</v>
      </c>
      <c r="J853" s="11">
        <v>0</v>
      </c>
      <c r="K853" s="11">
        <v>0</v>
      </c>
      <c r="L853" s="11">
        <v>2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</row>
    <row r="854" spans="1:17" x14ac:dyDescent="0.25">
      <c r="A854" s="3" t="s">
        <v>797</v>
      </c>
      <c r="B854" s="3" t="s">
        <v>821</v>
      </c>
      <c r="C854" s="3" t="s">
        <v>1857</v>
      </c>
      <c r="D854" s="11">
        <v>0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</row>
    <row r="855" spans="1:17" x14ac:dyDescent="0.25">
      <c r="A855" s="3" t="s">
        <v>797</v>
      </c>
      <c r="B855" s="3" t="s">
        <v>822</v>
      </c>
      <c r="C855" s="3" t="s">
        <v>1858</v>
      </c>
      <c r="D855" s="11">
        <v>15</v>
      </c>
      <c r="E855" s="11">
        <v>26</v>
      </c>
      <c r="F855" s="11">
        <v>14</v>
      </c>
      <c r="G855" s="11">
        <v>34</v>
      </c>
      <c r="H855" s="11">
        <v>6</v>
      </c>
      <c r="I855" s="11">
        <v>1</v>
      </c>
      <c r="J855" s="11">
        <v>19</v>
      </c>
      <c r="K855" s="11">
        <v>1</v>
      </c>
      <c r="L855" s="11">
        <v>116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</row>
    <row r="856" spans="1:17" x14ac:dyDescent="0.25">
      <c r="A856" s="3" t="s">
        <v>797</v>
      </c>
      <c r="B856" s="3" t="s">
        <v>823</v>
      </c>
      <c r="C856" s="3" t="s">
        <v>1859</v>
      </c>
      <c r="D856" s="11">
        <v>0</v>
      </c>
      <c r="E856" s="11">
        <v>0</v>
      </c>
      <c r="F856" s="11">
        <v>0</v>
      </c>
      <c r="G856" s="11">
        <v>0</v>
      </c>
      <c r="H856" s="11">
        <v>2</v>
      </c>
      <c r="I856" s="11">
        <v>1</v>
      </c>
      <c r="J856" s="11">
        <v>10</v>
      </c>
      <c r="K856" s="11">
        <v>0</v>
      </c>
      <c r="L856" s="11">
        <v>13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</row>
    <row r="857" spans="1:17" x14ac:dyDescent="0.25">
      <c r="A857" s="3" t="s">
        <v>797</v>
      </c>
      <c r="B857" s="3" t="s">
        <v>824</v>
      </c>
      <c r="C857" s="3" t="s">
        <v>1860</v>
      </c>
      <c r="D857" s="11">
        <v>2</v>
      </c>
      <c r="E857" s="11">
        <v>1</v>
      </c>
      <c r="F857" s="11">
        <v>2</v>
      </c>
      <c r="G857" s="11">
        <v>0</v>
      </c>
      <c r="H857" s="11">
        <v>0</v>
      </c>
      <c r="I857" s="11">
        <v>0</v>
      </c>
      <c r="J857" s="11">
        <v>14</v>
      </c>
      <c r="K857" s="11">
        <v>1</v>
      </c>
      <c r="L857" s="11">
        <v>20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</row>
    <row r="858" spans="1:17" x14ac:dyDescent="0.25">
      <c r="A858" s="3" t="s">
        <v>797</v>
      </c>
      <c r="B858" s="3" t="s">
        <v>12</v>
      </c>
      <c r="C858" s="3" t="s">
        <v>1861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</row>
    <row r="859" spans="1:17" x14ac:dyDescent="0.25">
      <c r="A859" s="3" t="s">
        <v>797</v>
      </c>
      <c r="B859" s="3" t="s">
        <v>825</v>
      </c>
      <c r="C859" s="3" t="s">
        <v>1862</v>
      </c>
      <c r="D859" s="11">
        <v>0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</row>
    <row r="860" spans="1:17" x14ac:dyDescent="0.25">
      <c r="A860" s="3" t="s">
        <v>797</v>
      </c>
      <c r="B860" s="3" t="s">
        <v>826</v>
      </c>
      <c r="C860" s="3" t="s">
        <v>1863</v>
      </c>
      <c r="D860" s="11">
        <v>0</v>
      </c>
      <c r="E860" s="11">
        <v>1</v>
      </c>
      <c r="F860" s="11">
        <v>0</v>
      </c>
      <c r="G860" s="11">
        <v>4</v>
      </c>
      <c r="H860" s="11">
        <v>0</v>
      </c>
      <c r="I860" s="11">
        <v>0</v>
      </c>
      <c r="J860" s="11">
        <v>2</v>
      </c>
      <c r="K860" s="11">
        <v>0</v>
      </c>
      <c r="L860" s="11">
        <v>7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</row>
    <row r="861" spans="1:17" x14ac:dyDescent="0.25">
      <c r="A861" s="3" t="s">
        <v>797</v>
      </c>
      <c r="B861" s="3" t="s">
        <v>827</v>
      </c>
      <c r="C861" s="3" t="s">
        <v>1864</v>
      </c>
      <c r="D861" s="11">
        <v>0</v>
      </c>
      <c r="E861" s="11">
        <v>1</v>
      </c>
      <c r="F861" s="11">
        <v>0</v>
      </c>
      <c r="G861" s="11">
        <v>0</v>
      </c>
      <c r="H861" s="11">
        <v>0</v>
      </c>
      <c r="I861" s="11">
        <v>0</v>
      </c>
      <c r="J861" s="11">
        <v>1</v>
      </c>
      <c r="K861" s="11">
        <v>0</v>
      </c>
      <c r="L861" s="11">
        <v>2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</row>
    <row r="862" spans="1:17" x14ac:dyDescent="0.25">
      <c r="A862" s="3" t="s">
        <v>797</v>
      </c>
      <c r="B862" s="3" t="s">
        <v>592</v>
      </c>
      <c r="C862" s="3" t="s">
        <v>1865</v>
      </c>
      <c r="D862" s="11">
        <v>0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</row>
    <row r="863" spans="1:17" x14ac:dyDescent="0.25">
      <c r="A863" s="3" t="s">
        <v>797</v>
      </c>
      <c r="B863" s="3" t="s">
        <v>828</v>
      </c>
      <c r="C863" s="3" t="s">
        <v>1866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</row>
    <row r="864" spans="1:17" x14ac:dyDescent="0.25">
      <c r="A864" s="3" t="s">
        <v>797</v>
      </c>
      <c r="B864" s="3" t="s">
        <v>829</v>
      </c>
      <c r="C864" s="3" t="s">
        <v>1867</v>
      </c>
      <c r="D864" s="11">
        <v>0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11</v>
      </c>
      <c r="L864" s="11">
        <v>11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</row>
    <row r="865" spans="1:17" x14ac:dyDescent="0.25">
      <c r="A865" s="3" t="s">
        <v>797</v>
      </c>
      <c r="B865" s="3" t="s">
        <v>830</v>
      </c>
      <c r="C865" s="3" t="s">
        <v>1868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</row>
    <row r="866" spans="1:17" x14ac:dyDescent="0.25">
      <c r="A866" s="3" t="s">
        <v>797</v>
      </c>
      <c r="B866" s="3" t="s">
        <v>831</v>
      </c>
      <c r="C866" s="3" t="s">
        <v>1869</v>
      </c>
      <c r="D866" s="11">
        <v>7</v>
      </c>
      <c r="E866" s="11">
        <v>19</v>
      </c>
      <c r="F866" s="11">
        <v>5</v>
      </c>
      <c r="G866" s="11">
        <v>3</v>
      </c>
      <c r="H866" s="11">
        <v>18</v>
      </c>
      <c r="I866" s="11">
        <v>5</v>
      </c>
      <c r="J866" s="11">
        <v>30</v>
      </c>
      <c r="K866" s="11">
        <v>5</v>
      </c>
      <c r="L866" s="11">
        <v>92</v>
      </c>
      <c r="M866" s="11">
        <v>5</v>
      </c>
      <c r="N866" s="11">
        <v>0</v>
      </c>
      <c r="O866" s="11">
        <v>0</v>
      </c>
      <c r="P866" s="11">
        <v>0</v>
      </c>
      <c r="Q866" s="11">
        <v>5</v>
      </c>
    </row>
    <row r="867" spans="1:17" x14ac:dyDescent="0.25">
      <c r="A867" s="3" t="s">
        <v>797</v>
      </c>
      <c r="B867" s="3" t="s">
        <v>832</v>
      </c>
      <c r="C867" s="3" t="s">
        <v>1870</v>
      </c>
      <c r="D867" s="11">
        <v>90</v>
      </c>
      <c r="E867" s="11">
        <v>112</v>
      </c>
      <c r="F867" s="11">
        <v>74</v>
      </c>
      <c r="G867" s="11">
        <v>71</v>
      </c>
      <c r="H867" s="11">
        <v>100</v>
      </c>
      <c r="I867" s="11">
        <v>38</v>
      </c>
      <c r="J867" s="11">
        <v>355</v>
      </c>
      <c r="K867" s="11">
        <v>126</v>
      </c>
      <c r="L867" s="11">
        <v>966</v>
      </c>
      <c r="M867" s="11">
        <v>25</v>
      </c>
      <c r="N867" s="11">
        <v>0</v>
      </c>
      <c r="O867" s="11">
        <v>1</v>
      </c>
      <c r="P867" s="11">
        <v>0</v>
      </c>
      <c r="Q867" s="11">
        <v>26</v>
      </c>
    </row>
    <row r="868" spans="1:17" x14ac:dyDescent="0.25">
      <c r="A868" s="3" t="s">
        <v>797</v>
      </c>
      <c r="B868" s="3" t="s">
        <v>126</v>
      </c>
      <c r="C868" s="3" t="s">
        <v>1871</v>
      </c>
      <c r="D868" s="11">
        <v>2</v>
      </c>
      <c r="E868" s="11">
        <v>5</v>
      </c>
      <c r="F868" s="11">
        <v>7</v>
      </c>
      <c r="G868" s="11">
        <v>6</v>
      </c>
      <c r="H868" s="11">
        <v>27</v>
      </c>
      <c r="I868" s="11">
        <v>3</v>
      </c>
      <c r="J868" s="11">
        <v>19</v>
      </c>
      <c r="K868" s="11">
        <v>3</v>
      </c>
      <c r="L868" s="11">
        <v>72</v>
      </c>
      <c r="M868" s="11">
        <v>1</v>
      </c>
      <c r="N868" s="11">
        <v>0</v>
      </c>
      <c r="O868" s="11">
        <v>0</v>
      </c>
      <c r="P868" s="11">
        <v>0</v>
      </c>
      <c r="Q868" s="11">
        <v>1</v>
      </c>
    </row>
    <row r="869" spans="1:17" x14ac:dyDescent="0.25">
      <c r="A869" s="3" t="s">
        <v>797</v>
      </c>
      <c r="B869" s="3" t="s">
        <v>833</v>
      </c>
      <c r="C869" s="3" t="s">
        <v>1872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</row>
    <row r="870" spans="1:17" x14ac:dyDescent="0.25">
      <c r="A870" s="3" t="s">
        <v>797</v>
      </c>
      <c r="B870" s="3" t="s">
        <v>834</v>
      </c>
      <c r="C870" s="3" t="s">
        <v>1873</v>
      </c>
      <c r="D870" s="11">
        <v>0</v>
      </c>
      <c r="E870" s="11">
        <v>0</v>
      </c>
      <c r="F870" s="11">
        <v>0</v>
      </c>
      <c r="G870" s="11">
        <v>1</v>
      </c>
      <c r="H870" s="11">
        <v>0</v>
      </c>
      <c r="I870" s="11">
        <v>0</v>
      </c>
      <c r="J870" s="11">
        <v>0</v>
      </c>
      <c r="K870" s="11">
        <v>0</v>
      </c>
      <c r="L870" s="11">
        <v>1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</row>
    <row r="871" spans="1:17" x14ac:dyDescent="0.25">
      <c r="A871" s="3" t="s">
        <v>835</v>
      </c>
      <c r="B871" s="3" t="s">
        <v>750</v>
      </c>
      <c r="C871" s="3" t="s">
        <v>2129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</row>
    <row r="872" spans="1:17" x14ac:dyDescent="0.25">
      <c r="A872" s="3" t="s">
        <v>835</v>
      </c>
      <c r="B872" s="3" t="s">
        <v>836</v>
      </c>
      <c r="C872" s="3" t="s">
        <v>2128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</row>
    <row r="873" spans="1:17" x14ac:dyDescent="0.25">
      <c r="A873" s="3" t="s">
        <v>835</v>
      </c>
      <c r="B873" s="3" t="s">
        <v>837</v>
      </c>
      <c r="C873" s="3" t="s">
        <v>2130</v>
      </c>
      <c r="D873" s="11">
        <v>15</v>
      </c>
      <c r="E873" s="11">
        <v>30</v>
      </c>
      <c r="F873" s="11">
        <v>20</v>
      </c>
      <c r="G873" s="11">
        <v>10</v>
      </c>
      <c r="H873" s="11">
        <v>81</v>
      </c>
      <c r="I873" s="11">
        <v>7</v>
      </c>
      <c r="J873" s="11">
        <v>76</v>
      </c>
      <c r="K873" s="11">
        <v>7</v>
      </c>
      <c r="L873" s="11">
        <v>246</v>
      </c>
      <c r="M873" s="11">
        <v>3</v>
      </c>
      <c r="N873" s="11">
        <v>0</v>
      </c>
      <c r="O873" s="11">
        <v>0</v>
      </c>
      <c r="P873" s="11">
        <v>0</v>
      </c>
      <c r="Q873" s="11">
        <v>3</v>
      </c>
    </row>
    <row r="874" spans="1:17" x14ac:dyDescent="0.25">
      <c r="A874" s="3" t="s">
        <v>835</v>
      </c>
      <c r="B874" s="3" t="s">
        <v>838</v>
      </c>
      <c r="C874" s="3" t="s">
        <v>2131</v>
      </c>
      <c r="D874" s="11">
        <v>23</v>
      </c>
      <c r="E874" s="11">
        <v>60</v>
      </c>
      <c r="F874" s="11">
        <v>37</v>
      </c>
      <c r="G874" s="11">
        <v>41</v>
      </c>
      <c r="H874" s="11">
        <v>54</v>
      </c>
      <c r="I874" s="11">
        <v>88</v>
      </c>
      <c r="J874" s="11">
        <v>152</v>
      </c>
      <c r="K874" s="11">
        <v>34</v>
      </c>
      <c r="L874" s="11">
        <v>489</v>
      </c>
      <c r="M874" s="11">
        <v>5</v>
      </c>
      <c r="N874" s="11">
        <v>1</v>
      </c>
      <c r="O874" s="11">
        <v>1</v>
      </c>
      <c r="P874" s="11">
        <v>0</v>
      </c>
      <c r="Q874" s="11">
        <v>7</v>
      </c>
    </row>
    <row r="875" spans="1:17" x14ac:dyDescent="0.25">
      <c r="A875" s="3" t="s">
        <v>835</v>
      </c>
      <c r="B875" s="3" t="s">
        <v>839</v>
      </c>
      <c r="C875" s="3" t="s">
        <v>2132</v>
      </c>
      <c r="D875" s="11">
        <v>0</v>
      </c>
      <c r="E875" s="11">
        <v>3</v>
      </c>
      <c r="F875" s="11">
        <v>1</v>
      </c>
      <c r="G875" s="11">
        <v>2</v>
      </c>
      <c r="H875" s="11">
        <v>2</v>
      </c>
      <c r="I875" s="11">
        <v>2</v>
      </c>
      <c r="J875" s="11">
        <v>10</v>
      </c>
      <c r="K875" s="11">
        <v>1</v>
      </c>
      <c r="L875" s="11">
        <v>21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</row>
    <row r="876" spans="1:17" x14ac:dyDescent="0.25">
      <c r="A876" s="3" t="s">
        <v>835</v>
      </c>
      <c r="B876" s="3" t="s">
        <v>840</v>
      </c>
      <c r="C876" s="3" t="s">
        <v>2133</v>
      </c>
      <c r="D876" s="11">
        <v>48</v>
      </c>
      <c r="E876" s="11">
        <v>181</v>
      </c>
      <c r="F876" s="11">
        <v>69</v>
      </c>
      <c r="G876" s="11">
        <v>109</v>
      </c>
      <c r="H876" s="11">
        <v>74</v>
      </c>
      <c r="I876" s="11">
        <v>79</v>
      </c>
      <c r="J876" s="11">
        <v>311</v>
      </c>
      <c r="K876" s="11">
        <v>33</v>
      </c>
      <c r="L876" s="11">
        <v>904</v>
      </c>
      <c r="M876" s="11">
        <v>0</v>
      </c>
      <c r="N876" s="11">
        <v>0</v>
      </c>
      <c r="O876" s="11">
        <v>1</v>
      </c>
      <c r="P876" s="11">
        <v>0</v>
      </c>
      <c r="Q876" s="11">
        <v>1</v>
      </c>
    </row>
    <row r="877" spans="1:17" x14ac:dyDescent="0.25">
      <c r="A877" s="3" t="s">
        <v>835</v>
      </c>
      <c r="B877" s="3" t="s">
        <v>841</v>
      </c>
      <c r="C877" s="3" t="s">
        <v>2134</v>
      </c>
      <c r="D877" s="11">
        <v>4</v>
      </c>
      <c r="E877" s="11">
        <v>4</v>
      </c>
      <c r="F877" s="11">
        <v>15</v>
      </c>
      <c r="G877" s="11">
        <v>1</v>
      </c>
      <c r="H877" s="11">
        <v>55</v>
      </c>
      <c r="I877" s="11">
        <v>0</v>
      </c>
      <c r="J877" s="11">
        <v>6</v>
      </c>
      <c r="K877" s="11">
        <v>4</v>
      </c>
      <c r="L877" s="11">
        <v>89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</row>
    <row r="878" spans="1:17" x14ac:dyDescent="0.25">
      <c r="A878" s="3" t="s">
        <v>835</v>
      </c>
      <c r="B878" s="3" t="s">
        <v>105</v>
      </c>
      <c r="C878" s="3" t="s">
        <v>2136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</row>
    <row r="879" spans="1:17" x14ac:dyDescent="0.25">
      <c r="A879" s="3" t="s">
        <v>835</v>
      </c>
      <c r="B879" s="3" t="s">
        <v>842</v>
      </c>
      <c r="C879" s="3" t="s">
        <v>2137</v>
      </c>
      <c r="D879" s="11">
        <v>0</v>
      </c>
      <c r="E879" s="11">
        <v>0</v>
      </c>
      <c r="F879" s="11">
        <v>4</v>
      </c>
      <c r="G879" s="11">
        <v>0</v>
      </c>
      <c r="H879" s="11">
        <v>0</v>
      </c>
      <c r="I879" s="11">
        <v>1</v>
      </c>
      <c r="J879" s="11">
        <v>0</v>
      </c>
      <c r="K879" s="11">
        <v>0</v>
      </c>
      <c r="L879" s="11">
        <v>5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</row>
    <row r="880" spans="1:17" x14ac:dyDescent="0.25">
      <c r="A880" s="3" t="s">
        <v>835</v>
      </c>
      <c r="B880" s="3" t="s">
        <v>828</v>
      </c>
      <c r="C880" s="3" t="s">
        <v>2138</v>
      </c>
      <c r="D880" s="11">
        <v>0</v>
      </c>
      <c r="E880" s="11">
        <v>1</v>
      </c>
      <c r="F880" s="11">
        <v>1</v>
      </c>
      <c r="G880" s="11">
        <v>2</v>
      </c>
      <c r="H880" s="11">
        <v>4</v>
      </c>
      <c r="I880" s="11">
        <v>1</v>
      </c>
      <c r="J880" s="11">
        <v>4</v>
      </c>
      <c r="K880" s="11">
        <v>0</v>
      </c>
      <c r="L880" s="11">
        <v>13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</row>
    <row r="881" spans="1:17" x14ac:dyDescent="0.25">
      <c r="A881" s="3" t="s">
        <v>835</v>
      </c>
      <c r="B881" s="3" t="s">
        <v>843</v>
      </c>
      <c r="C881" s="3" t="s">
        <v>2135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</row>
    <row r="882" spans="1:17" x14ac:dyDescent="0.25">
      <c r="A882" s="3" t="s">
        <v>835</v>
      </c>
      <c r="B882" s="3" t="s">
        <v>844</v>
      </c>
      <c r="C882" s="3" t="s">
        <v>2139</v>
      </c>
      <c r="D882" s="11">
        <v>8</v>
      </c>
      <c r="E882" s="11">
        <v>19</v>
      </c>
      <c r="F882" s="11">
        <v>7</v>
      </c>
      <c r="G882" s="11">
        <v>69</v>
      </c>
      <c r="H882" s="11">
        <v>22</v>
      </c>
      <c r="I882" s="11">
        <v>13</v>
      </c>
      <c r="J882" s="11">
        <v>48</v>
      </c>
      <c r="K882" s="11">
        <v>4</v>
      </c>
      <c r="L882" s="11">
        <v>190</v>
      </c>
      <c r="M882" s="11">
        <v>3</v>
      </c>
      <c r="N882" s="11">
        <v>0</v>
      </c>
      <c r="O882" s="11">
        <v>0</v>
      </c>
      <c r="P882" s="11">
        <v>0</v>
      </c>
      <c r="Q882" s="11">
        <v>3</v>
      </c>
    </row>
    <row r="883" spans="1:17" x14ac:dyDescent="0.25">
      <c r="A883" s="3" t="s">
        <v>835</v>
      </c>
      <c r="B883" s="3" t="s">
        <v>845</v>
      </c>
      <c r="C883" s="3" t="s">
        <v>2140</v>
      </c>
      <c r="D883" s="11">
        <v>1</v>
      </c>
      <c r="E883" s="11">
        <v>1</v>
      </c>
      <c r="F883" s="11">
        <v>1</v>
      </c>
      <c r="G883" s="11">
        <v>0</v>
      </c>
      <c r="H883" s="11">
        <v>1</v>
      </c>
      <c r="I883" s="11">
        <v>1</v>
      </c>
      <c r="J883" s="11">
        <v>7</v>
      </c>
      <c r="K883" s="11">
        <v>0</v>
      </c>
      <c r="L883" s="11">
        <v>12</v>
      </c>
      <c r="M883" s="11">
        <v>1</v>
      </c>
      <c r="N883" s="11">
        <v>0</v>
      </c>
      <c r="O883" s="11">
        <v>0</v>
      </c>
      <c r="P883" s="11">
        <v>0</v>
      </c>
      <c r="Q883" s="11">
        <v>1</v>
      </c>
    </row>
    <row r="884" spans="1:17" x14ac:dyDescent="0.25">
      <c r="A884" s="3" t="s">
        <v>846</v>
      </c>
      <c r="B884" s="3" t="s">
        <v>28</v>
      </c>
      <c r="C884" s="3" t="s">
        <v>1874</v>
      </c>
      <c r="D884" s="11">
        <v>0</v>
      </c>
      <c r="E884" s="11">
        <v>1</v>
      </c>
      <c r="F884" s="11">
        <v>0</v>
      </c>
      <c r="G884" s="11">
        <v>0</v>
      </c>
      <c r="H884" s="11">
        <v>0</v>
      </c>
      <c r="I884" s="11">
        <v>0</v>
      </c>
      <c r="J884" s="11">
        <v>2</v>
      </c>
      <c r="K884" s="11">
        <v>2</v>
      </c>
      <c r="L884" s="11">
        <v>5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</row>
    <row r="885" spans="1:17" x14ac:dyDescent="0.25">
      <c r="A885" s="3" t="s">
        <v>846</v>
      </c>
      <c r="B885" s="3" t="s">
        <v>226</v>
      </c>
      <c r="C885" s="3" t="s">
        <v>1875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</row>
    <row r="886" spans="1:17" x14ac:dyDescent="0.25">
      <c r="A886" s="3" t="s">
        <v>846</v>
      </c>
      <c r="B886" s="3" t="s">
        <v>847</v>
      </c>
      <c r="C886" s="3" t="s">
        <v>1876</v>
      </c>
      <c r="D886" s="11">
        <v>72</v>
      </c>
      <c r="E886" s="11">
        <v>79</v>
      </c>
      <c r="F886" s="11">
        <v>38</v>
      </c>
      <c r="G886" s="11">
        <v>7</v>
      </c>
      <c r="H886" s="11">
        <v>47</v>
      </c>
      <c r="I886" s="11">
        <v>3</v>
      </c>
      <c r="J886" s="11">
        <v>97</v>
      </c>
      <c r="K886" s="11">
        <v>1</v>
      </c>
      <c r="L886" s="11">
        <v>344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</row>
    <row r="887" spans="1:17" x14ac:dyDescent="0.25">
      <c r="A887" s="3" t="s">
        <v>846</v>
      </c>
      <c r="B887" s="3" t="s">
        <v>848</v>
      </c>
      <c r="C887" s="3" t="s">
        <v>1877</v>
      </c>
      <c r="D887" s="11">
        <v>0</v>
      </c>
      <c r="E887" s="11">
        <v>4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4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</row>
    <row r="888" spans="1:17" x14ac:dyDescent="0.25">
      <c r="A888" s="3" t="s">
        <v>846</v>
      </c>
      <c r="B888" s="3" t="s">
        <v>183</v>
      </c>
      <c r="C888" s="3" t="s">
        <v>1878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</row>
    <row r="889" spans="1:17" x14ac:dyDescent="0.25">
      <c r="A889" s="3" t="s">
        <v>846</v>
      </c>
      <c r="B889" s="3" t="s">
        <v>849</v>
      </c>
      <c r="C889" s="3" t="s">
        <v>1879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</row>
    <row r="890" spans="1:17" x14ac:dyDescent="0.25">
      <c r="A890" s="3" t="s">
        <v>846</v>
      </c>
      <c r="B890" s="3" t="s">
        <v>850</v>
      </c>
      <c r="C890" s="3" t="s">
        <v>1880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1</v>
      </c>
      <c r="K890" s="11">
        <v>1</v>
      </c>
      <c r="L890" s="11">
        <v>2</v>
      </c>
      <c r="M890" s="11">
        <v>1</v>
      </c>
      <c r="N890" s="11">
        <v>0</v>
      </c>
      <c r="O890" s="11">
        <v>0</v>
      </c>
      <c r="P890" s="11">
        <v>0</v>
      </c>
      <c r="Q890" s="11">
        <v>1</v>
      </c>
    </row>
    <row r="891" spans="1:17" x14ac:dyDescent="0.25">
      <c r="A891" s="3" t="s">
        <v>846</v>
      </c>
      <c r="B891" s="3" t="s">
        <v>851</v>
      </c>
      <c r="C891" s="3" t="s">
        <v>1881</v>
      </c>
      <c r="D891" s="11">
        <v>1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4</v>
      </c>
      <c r="K891" s="11">
        <v>1</v>
      </c>
      <c r="L891" s="11">
        <v>6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</row>
    <row r="892" spans="1:17" x14ac:dyDescent="0.25">
      <c r="A892" s="3" t="s">
        <v>846</v>
      </c>
      <c r="B892" s="3" t="s">
        <v>852</v>
      </c>
      <c r="C892" s="3" t="s">
        <v>1882</v>
      </c>
      <c r="D892" s="11">
        <v>0</v>
      </c>
      <c r="E892" s="11">
        <v>1</v>
      </c>
      <c r="F892" s="11">
        <v>6</v>
      </c>
      <c r="G892" s="11">
        <v>50</v>
      </c>
      <c r="H892" s="11">
        <v>0</v>
      </c>
      <c r="I892" s="11">
        <v>2</v>
      </c>
      <c r="J892" s="11">
        <v>20</v>
      </c>
      <c r="K892" s="11">
        <v>1</v>
      </c>
      <c r="L892" s="11">
        <v>80</v>
      </c>
      <c r="M892" s="11">
        <v>1</v>
      </c>
      <c r="N892" s="11">
        <v>0</v>
      </c>
      <c r="O892" s="11">
        <v>0</v>
      </c>
      <c r="P892" s="11">
        <v>0</v>
      </c>
      <c r="Q892" s="11">
        <v>1</v>
      </c>
    </row>
    <row r="893" spans="1:17" x14ac:dyDescent="0.25">
      <c r="A893" s="3" t="s">
        <v>846</v>
      </c>
      <c r="B893" s="3" t="s">
        <v>853</v>
      </c>
      <c r="C893" s="3" t="s">
        <v>1883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</row>
    <row r="894" spans="1:17" x14ac:dyDescent="0.25">
      <c r="A894" s="3" t="s">
        <v>846</v>
      </c>
      <c r="B894" s="3" t="s">
        <v>854</v>
      </c>
      <c r="C894" s="3" t="s">
        <v>1884</v>
      </c>
      <c r="D894" s="11">
        <v>6</v>
      </c>
      <c r="E894" s="11">
        <v>29</v>
      </c>
      <c r="F894" s="11">
        <v>37</v>
      </c>
      <c r="G894" s="11">
        <v>6</v>
      </c>
      <c r="H894" s="11">
        <v>10</v>
      </c>
      <c r="I894" s="11">
        <v>1</v>
      </c>
      <c r="J894" s="11">
        <v>19</v>
      </c>
      <c r="K894" s="11">
        <v>5</v>
      </c>
      <c r="L894" s="11">
        <v>113</v>
      </c>
      <c r="M894" s="11">
        <v>1</v>
      </c>
      <c r="N894" s="11">
        <v>0</v>
      </c>
      <c r="O894" s="11">
        <v>0</v>
      </c>
      <c r="P894" s="11">
        <v>0</v>
      </c>
      <c r="Q894" s="11">
        <v>1</v>
      </c>
    </row>
    <row r="895" spans="1:17" x14ac:dyDescent="0.25">
      <c r="A895" s="3" t="s">
        <v>846</v>
      </c>
      <c r="B895" s="3" t="s">
        <v>855</v>
      </c>
      <c r="C895" s="3" t="s">
        <v>1885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</row>
    <row r="896" spans="1:17" x14ac:dyDescent="0.25">
      <c r="A896" s="3" t="s">
        <v>356</v>
      </c>
      <c r="B896" s="3" t="s">
        <v>856</v>
      </c>
      <c r="C896" s="3" t="s">
        <v>1887</v>
      </c>
      <c r="D896" s="11">
        <v>0</v>
      </c>
      <c r="E896" s="11">
        <v>1</v>
      </c>
      <c r="F896" s="11">
        <v>17</v>
      </c>
      <c r="G896" s="11">
        <v>4</v>
      </c>
      <c r="H896" s="11">
        <v>1</v>
      </c>
      <c r="I896" s="11">
        <v>16</v>
      </c>
      <c r="J896" s="11">
        <v>29</v>
      </c>
      <c r="K896" s="11">
        <v>1</v>
      </c>
      <c r="L896" s="11">
        <v>69</v>
      </c>
      <c r="M896" s="11">
        <v>0</v>
      </c>
      <c r="N896" s="11">
        <v>1</v>
      </c>
      <c r="O896" s="11">
        <v>0</v>
      </c>
      <c r="P896" s="11">
        <v>0</v>
      </c>
      <c r="Q896" s="11">
        <v>1</v>
      </c>
    </row>
    <row r="897" spans="1:17" x14ac:dyDescent="0.25">
      <c r="A897" s="3" t="s">
        <v>356</v>
      </c>
      <c r="B897" s="3" t="s">
        <v>400</v>
      </c>
      <c r="C897" s="3" t="s">
        <v>1888</v>
      </c>
      <c r="D897" s="11">
        <v>0</v>
      </c>
      <c r="E897" s="11">
        <v>1</v>
      </c>
      <c r="F897" s="11">
        <v>11</v>
      </c>
      <c r="G897" s="11">
        <v>1</v>
      </c>
      <c r="H897" s="11">
        <v>2</v>
      </c>
      <c r="I897" s="11">
        <v>0</v>
      </c>
      <c r="J897" s="11">
        <v>0</v>
      </c>
      <c r="K897" s="11">
        <v>0</v>
      </c>
      <c r="L897" s="11">
        <v>15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</row>
    <row r="898" spans="1:17" x14ac:dyDescent="0.25">
      <c r="A898" s="3" t="s">
        <v>356</v>
      </c>
      <c r="B898" s="3" t="s">
        <v>857</v>
      </c>
      <c r="C898" s="3" t="s">
        <v>1889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</row>
    <row r="899" spans="1:17" x14ac:dyDescent="0.25">
      <c r="A899" s="3" t="s">
        <v>356</v>
      </c>
      <c r="B899" s="3" t="s">
        <v>858</v>
      </c>
      <c r="C899" s="3" t="s">
        <v>1890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</row>
    <row r="900" spans="1:17" x14ac:dyDescent="0.25">
      <c r="A900" s="3" t="s">
        <v>356</v>
      </c>
      <c r="B900" s="3" t="s">
        <v>859</v>
      </c>
      <c r="C900" s="3" t="s">
        <v>1891</v>
      </c>
      <c r="D900" s="11">
        <v>0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</row>
    <row r="901" spans="1:17" x14ac:dyDescent="0.25">
      <c r="A901" s="3" t="s">
        <v>356</v>
      </c>
      <c r="B901" s="3" t="s">
        <v>860</v>
      </c>
      <c r="C901" s="3" t="s">
        <v>1892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</row>
    <row r="902" spans="1:17" x14ac:dyDescent="0.25">
      <c r="A902" s="3" t="s">
        <v>356</v>
      </c>
      <c r="B902" s="3" t="s">
        <v>861</v>
      </c>
      <c r="C902" s="3" t="s">
        <v>1893</v>
      </c>
      <c r="D902" s="11">
        <v>0</v>
      </c>
      <c r="E902" s="11">
        <v>3</v>
      </c>
      <c r="F902" s="11">
        <v>0</v>
      </c>
      <c r="G902" s="11">
        <v>0</v>
      </c>
      <c r="H902" s="11">
        <v>0</v>
      </c>
      <c r="I902" s="11">
        <v>0</v>
      </c>
      <c r="J902" s="11">
        <v>5</v>
      </c>
      <c r="K902" s="11">
        <v>1</v>
      </c>
      <c r="L902" s="11">
        <v>9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</row>
    <row r="903" spans="1:17" x14ac:dyDescent="0.25">
      <c r="A903" s="3" t="s">
        <v>356</v>
      </c>
      <c r="B903" s="3" t="s">
        <v>862</v>
      </c>
      <c r="C903" s="3" t="s">
        <v>1894</v>
      </c>
      <c r="D903" s="11">
        <v>7</v>
      </c>
      <c r="E903" s="11">
        <v>8</v>
      </c>
      <c r="F903" s="11">
        <v>9</v>
      </c>
      <c r="G903" s="11">
        <v>0</v>
      </c>
      <c r="H903" s="11">
        <v>25</v>
      </c>
      <c r="I903" s="11">
        <v>0</v>
      </c>
      <c r="J903" s="11">
        <v>30</v>
      </c>
      <c r="K903" s="11">
        <v>1</v>
      </c>
      <c r="L903" s="11">
        <v>80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</row>
    <row r="904" spans="1:17" x14ac:dyDescent="0.25">
      <c r="A904" s="3" t="s">
        <v>356</v>
      </c>
      <c r="B904" s="3" t="s">
        <v>863</v>
      </c>
      <c r="C904" s="3" t="s">
        <v>1895</v>
      </c>
      <c r="D904" s="11">
        <v>0</v>
      </c>
      <c r="E904" s="11">
        <v>0</v>
      </c>
      <c r="F904" s="11">
        <v>0</v>
      </c>
      <c r="G904" s="11">
        <v>0</v>
      </c>
      <c r="H904" s="11">
        <v>3</v>
      </c>
      <c r="I904" s="11">
        <v>4</v>
      </c>
      <c r="J904" s="11">
        <v>0</v>
      </c>
      <c r="K904" s="11">
        <v>0</v>
      </c>
      <c r="L904" s="11">
        <v>7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</row>
    <row r="905" spans="1:17" x14ac:dyDescent="0.25">
      <c r="A905" s="3" t="s">
        <v>356</v>
      </c>
      <c r="B905" s="3" t="s">
        <v>864</v>
      </c>
      <c r="C905" s="3" t="s">
        <v>1886</v>
      </c>
      <c r="D905" s="11">
        <v>0</v>
      </c>
      <c r="E905" s="11">
        <v>53</v>
      </c>
      <c r="F905" s="11">
        <v>5</v>
      </c>
      <c r="G905" s="11">
        <v>67</v>
      </c>
      <c r="H905" s="11">
        <v>23</v>
      </c>
      <c r="I905" s="11">
        <v>135</v>
      </c>
      <c r="J905" s="11">
        <v>9</v>
      </c>
      <c r="K905" s="11">
        <v>1</v>
      </c>
      <c r="L905" s="11">
        <v>293</v>
      </c>
      <c r="M905" s="11">
        <v>1</v>
      </c>
      <c r="N905" s="11">
        <v>0</v>
      </c>
      <c r="O905" s="11">
        <v>0</v>
      </c>
      <c r="P905" s="11">
        <v>0</v>
      </c>
      <c r="Q905" s="11">
        <v>1</v>
      </c>
    </row>
    <row r="906" spans="1:17" x14ac:dyDescent="0.25">
      <c r="A906" s="3" t="s">
        <v>356</v>
      </c>
      <c r="B906" s="3" t="s">
        <v>865</v>
      </c>
      <c r="C906" s="3" t="s">
        <v>1896</v>
      </c>
      <c r="D906" s="11">
        <v>37</v>
      </c>
      <c r="E906" s="11">
        <v>31</v>
      </c>
      <c r="F906" s="11">
        <v>27</v>
      </c>
      <c r="G906" s="11">
        <v>4</v>
      </c>
      <c r="H906" s="11">
        <v>34</v>
      </c>
      <c r="I906" s="11">
        <v>1</v>
      </c>
      <c r="J906" s="11">
        <v>102</v>
      </c>
      <c r="K906" s="11">
        <v>4</v>
      </c>
      <c r="L906" s="11">
        <v>240</v>
      </c>
      <c r="M906" s="11">
        <v>1</v>
      </c>
      <c r="N906" s="11">
        <v>0</v>
      </c>
      <c r="O906" s="11">
        <v>1</v>
      </c>
      <c r="P906" s="11">
        <v>0</v>
      </c>
      <c r="Q906" s="11">
        <v>2</v>
      </c>
    </row>
    <row r="907" spans="1:17" x14ac:dyDescent="0.25">
      <c r="A907" s="3" t="s">
        <v>356</v>
      </c>
      <c r="B907" s="3" t="s">
        <v>866</v>
      </c>
      <c r="C907" s="3" t="s">
        <v>1897</v>
      </c>
      <c r="D907" s="11">
        <v>0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</row>
    <row r="908" spans="1:17" x14ac:dyDescent="0.25">
      <c r="A908" s="3" t="s">
        <v>356</v>
      </c>
      <c r="B908" s="3" t="s">
        <v>867</v>
      </c>
      <c r="C908" s="3" t="s">
        <v>1898</v>
      </c>
      <c r="D908" s="11">
        <v>6</v>
      </c>
      <c r="E908" s="11">
        <v>0</v>
      </c>
      <c r="F908" s="11">
        <v>4</v>
      </c>
      <c r="G908" s="11">
        <v>2</v>
      </c>
      <c r="H908" s="11">
        <v>5</v>
      </c>
      <c r="I908" s="11">
        <v>18</v>
      </c>
      <c r="J908" s="11">
        <v>13</v>
      </c>
      <c r="K908" s="11">
        <v>2</v>
      </c>
      <c r="L908" s="11">
        <v>50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</row>
    <row r="909" spans="1:17" x14ac:dyDescent="0.25">
      <c r="A909" s="3" t="s">
        <v>356</v>
      </c>
      <c r="B909" s="3" t="s">
        <v>868</v>
      </c>
      <c r="C909" s="3" t="s">
        <v>1899</v>
      </c>
      <c r="D909" s="11">
        <v>0</v>
      </c>
      <c r="E909" s="11">
        <v>0</v>
      </c>
      <c r="F909" s="11">
        <v>0</v>
      </c>
      <c r="G909" s="11">
        <v>0</v>
      </c>
      <c r="H909" s="11">
        <v>5</v>
      </c>
      <c r="I909" s="11">
        <v>14</v>
      </c>
      <c r="J909" s="11">
        <v>0</v>
      </c>
      <c r="K909" s="11">
        <v>0</v>
      </c>
      <c r="L909" s="11">
        <v>19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</row>
    <row r="910" spans="1:17" x14ac:dyDescent="0.25">
      <c r="A910" s="3" t="s">
        <v>869</v>
      </c>
      <c r="B910" s="3" t="s">
        <v>782</v>
      </c>
      <c r="C910" s="3" t="s">
        <v>2142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</row>
    <row r="911" spans="1:17" x14ac:dyDescent="0.25">
      <c r="A911" s="3" t="s">
        <v>869</v>
      </c>
      <c r="B911" s="3" t="s">
        <v>870</v>
      </c>
      <c r="C911" s="3" t="s">
        <v>2141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</row>
    <row r="912" spans="1:17" x14ac:dyDescent="0.25">
      <c r="A912" s="3" t="s">
        <v>871</v>
      </c>
      <c r="B912" s="3" t="s">
        <v>872</v>
      </c>
      <c r="C912" s="3" t="s">
        <v>1901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</row>
    <row r="913" spans="1:17" x14ac:dyDescent="0.25">
      <c r="A913" s="3" t="s">
        <v>871</v>
      </c>
      <c r="B913" s="3" t="s">
        <v>365</v>
      </c>
      <c r="C913" s="3" t="s">
        <v>1902</v>
      </c>
      <c r="D913" s="11">
        <v>0</v>
      </c>
      <c r="E913" s="11">
        <v>0</v>
      </c>
      <c r="F913" s="11">
        <v>0</v>
      </c>
      <c r="G913" s="11">
        <v>0</v>
      </c>
      <c r="H913" s="11">
        <v>0</v>
      </c>
      <c r="I913" s="11">
        <v>3</v>
      </c>
      <c r="J913" s="11">
        <v>0</v>
      </c>
      <c r="K913" s="11">
        <v>0</v>
      </c>
      <c r="L913" s="11">
        <v>3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</row>
    <row r="914" spans="1:17" x14ac:dyDescent="0.25">
      <c r="A914" s="3" t="s">
        <v>871</v>
      </c>
      <c r="B914" s="3" t="s">
        <v>873</v>
      </c>
      <c r="C914" s="3" t="s">
        <v>1903</v>
      </c>
      <c r="D914" s="11">
        <v>0</v>
      </c>
      <c r="E914" s="11">
        <v>0</v>
      </c>
      <c r="F914" s="11">
        <v>1</v>
      </c>
      <c r="G914" s="11">
        <v>3</v>
      </c>
      <c r="H914" s="11">
        <v>0</v>
      </c>
      <c r="I914" s="11">
        <v>0</v>
      </c>
      <c r="J914" s="11">
        <v>1</v>
      </c>
      <c r="K914" s="11">
        <v>0</v>
      </c>
      <c r="L914" s="11">
        <v>5</v>
      </c>
      <c r="M914" s="11">
        <v>1</v>
      </c>
      <c r="N914" s="11">
        <v>0</v>
      </c>
      <c r="O914" s="11">
        <v>0</v>
      </c>
      <c r="P914" s="11">
        <v>0</v>
      </c>
      <c r="Q914" s="11">
        <v>1</v>
      </c>
    </row>
    <row r="915" spans="1:17" x14ac:dyDescent="0.25">
      <c r="A915" s="3" t="s">
        <v>871</v>
      </c>
      <c r="B915" s="3" t="s">
        <v>29</v>
      </c>
      <c r="C915" s="3" t="s">
        <v>1904</v>
      </c>
      <c r="D915" s="11">
        <v>0</v>
      </c>
      <c r="E915" s="11">
        <v>0</v>
      </c>
      <c r="F915" s="11">
        <v>5</v>
      </c>
      <c r="G915" s="11">
        <v>4</v>
      </c>
      <c r="H915" s="11">
        <v>1</v>
      </c>
      <c r="I915" s="11">
        <v>0</v>
      </c>
      <c r="J915" s="11">
        <v>7</v>
      </c>
      <c r="K915" s="11">
        <v>0</v>
      </c>
      <c r="L915" s="11">
        <v>17</v>
      </c>
      <c r="M915" s="11">
        <v>1</v>
      </c>
      <c r="N915" s="11">
        <v>0</v>
      </c>
      <c r="O915" s="11">
        <v>0</v>
      </c>
      <c r="P915" s="11">
        <v>0</v>
      </c>
      <c r="Q915" s="11">
        <v>1</v>
      </c>
    </row>
    <row r="916" spans="1:17" x14ac:dyDescent="0.25">
      <c r="A916" s="3" t="s">
        <v>871</v>
      </c>
      <c r="B916" s="3" t="s">
        <v>874</v>
      </c>
      <c r="C916" s="3" t="s">
        <v>1905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</row>
    <row r="917" spans="1:17" x14ac:dyDescent="0.25">
      <c r="A917" s="3" t="s">
        <v>871</v>
      </c>
      <c r="B917" s="3" t="s">
        <v>875</v>
      </c>
      <c r="C917" s="3" t="s">
        <v>1906</v>
      </c>
      <c r="D917" s="11">
        <v>1113</v>
      </c>
      <c r="E917" s="11">
        <v>1945</v>
      </c>
      <c r="F917" s="11">
        <v>1079</v>
      </c>
      <c r="G917" s="11">
        <v>1032</v>
      </c>
      <c r="H917" s="11">
        <v>990</v>
      </c>
      <c r="I917" s="11">
        <v>678</v>
      </c>
      <c r="J917" s="11">
        <v>4509</v>
      </c>
      <c r="K917" s="11">
        <v>355</v>
      </c>
      <c r="L917" s="11">
        <v>11701</v>
      </c>
      <c r="M917" s="11">
        <v>29</v>
      </c>
      <c r="N917" s="11">
        <v>12</v>
      </c>
      <c r="O917" s="11">
        <v>21</v>
      </c>
      <c r="P917" s="11">
        <v>2</v>
      </c>
      <c r="Q917" s="11">
        <v>64</v>
      </c>
    </row>
    <row r="918" spans="1:17" x14ac:dyDescent="0.25">
      <c r="A918" s="3" t="s">
        <v>871</v>
      </c>
      <c r="B918" s="3" t="s">
        <v>33</v>
      </c>
      <c r="C918" s="3" t="s">
        <v>1907</v>
      </c>
      <c r="D918" s="11">
        <v>0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</row>
    <row r="919" spans="1:17" x14ac:dyDescent="0.25">
      <c r="A919" s="3" t="s">
        <v>871</v>
      </c>
      <c r="B919" s="3" t="s">
        <v>171</v>
      </c>
      <c r="C919" s="3" t="s">
        <v>1908</v>
      </c>
      <c r="D919" s="11">
        <v>155</v>
      </c>
      <c r="E919" s="11">
        <v>480</v>
      </c>
      <c r="F919" s="11">
        <v>98</v>
      </c>
      <c r="G919" s="11">
        <v>217</v>
      </c>
      <c r="H919" s="11">
        <v>34</v>
      </c>
      <c r="I919" s="11">
        <v>179</v>
      </c>
      <c r="J919" s="11">
        <v>695</v>
      </c>
      <c r="K919" s="11">
        <v>64</v>
      </c>
      <c r="L919" s="11">
        <v>1922</v>
      </c>
      <c r="M919" s="11">
        <v>0</v>
      </c>
      <c r="N919" s="11">
        <v>1</v>
      </c>
      <c r="O919" s="11">
        <v>1</v>
      </c>
      <c r="P919" s="11">
        <v>1</v>
      </c>
      <c r="Q919" s="11">
        <v>3</v>
      </c>
    </row>
    <row r="920" spans="1:17" x14ac:dyDescent="0.25">
      <c r="A920" s="3" t="s">
        <v>871</v>
      </c>
      <c r="B920" s="3" t="s">
        <v>876</v>
      </c>
      <c r="C920" s="3" t="s">
        <v>1900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</row>
    <row r="921" spans="1:17" x14ac:dyDescent="0.25">
      <c r="A921" s="3" t="s">
        <v>871</v>
      </c>
      <c r="B921" s="3" t="s">
        <v>528</v>
      </c>
      <c r="C921" s="3" t="s">
        <v>1909</v>
      </c>
      <c r="D921" s="11">
        <v>2</v>
      </c>
      <c r="E921" s="11">
        <v>2</v>
      </c>
      <c r="F921" s="11">
        <v>0</v>
      </c>
      <c r="G921" s="11">
        <v>0</v>
      </c>
      <c r="H921" s="11">
        <v>0</v>
      </c>
      <c r="I921" s="11">
        <v>0</v>
      </c>
      <c r="J921" s="11">
        <v>8</v>
      </c>
      <c r="K921" s="11">
        <v>0</v>
      </c>
      <c r="L921" s="11">
        <v>12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</row>
    <row r="922" spans="1:17" x14ac:dyDescent="0.25">
      <c r="A922" s="3" t="s">
        <v>871</v>
      </c>
      <c r="B922" s="3" t="s">
        <v>877</v>
      </c>
      <c r="C922" s="3" t="s">
        <v>1910</v>
      </c>
      <c r="D922" s="11">
        <v>0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</row>
    <row r="923" spans="1:17" x14ac:dyDescent="0.25">
      <c r="A923" s="3" t="s">
        <v>871</v>
      </c>
      <c r="B923" s="3" t="s">
        <v>878</v>
      </c>
      <c r="C923" s="3" t="s">
        <v>1911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</row>
    <row r="924" spans="1:17" x14ac:dyDescent="0.25">
      <c r="A924" s="3" t="s">
        <v>871</v>
      </c>
      <c r="B924" s="3" t="s">
        <v>879</v>
      </c>
      <c r="C924" s="3" t="s">
        <v>1912</v>
      </c>
      <c r="D924" s="11">
        <v>0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</row>
    <row r="925" spans="1:17" x14ac:dyDescent="0.25">
      <c r="A925" s="3" t="s">
        <v>871</v>
      </c>
      <c r="B925" s="3" t="s">
        <v>880</v>
      </c>
      <c r="C925" s="3" t="s">
        <v>1913</v>
      </c>
      <c r="D925" s="11">
        <v>0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</row>
    <row r="926" spans="1:17" x14ac:dyDescent="0.25">
      <c r="A926" s="3" t="s">
        <v>871</v>
      </c>
      <c r="B926" s="3" t="s">
        <v>881</v>
      </c>
      <c r="C926" s="3" t="s">
        <v>1914</v>
      </c>
      <c r="D926" s="11">
        <v>0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</row>
    <row r="927" spans="1:17" x14ac:dyDescent="0.25">
      <c r="A927" s="3" t="s">
        <v>871</v>
      </c>
      <c r="B927" s="3" t="s">
        <v>882</v>
      </c>
      <c r="C927" s="3" t="s">
        <v>1915</v>
      </c>
      <c r="D927" s="11">
        <v>27</v>
      </c>
      <c r="E927" s="11">
        <v>30</v>
      </c>
      <c r="F927" s="11">
        <v>22</v>
      </c>
      <c r="G927" s="11">
        <v>47</v>
      </c>
      <c r="H927" s="11">
        <v>34</v>
      </c>
      <c r="I927" s="11">
        <v>7</v>
      </c>
      <c r="J927" s="11">
        <v>62</v>
      </c>
      <c r="K927" s="11">
        <v>11</v>
      </c>
      <c r="L927" s="11">
        <v>240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</row>
    <row r="928" spans="1:17" x14ac:dyDescent="0.25">
      <c r="A928" s="3" t="s">
        <v>871</v>
      </c>
      <c r="B928" s="3" t="s">
        <v>883</v>
      </c>
      <c r="C928" s="3" t="s">
        <v>1916</v>
      </c>
      <c r="D928" s="11">
        <v>0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</row>
    <row r="929" spans="1:17" x14ac:dyDescent="0.25">
      <c r="A929" s="3" t="s">
        <v>871</v>
      </c>
      <c r="B929" s="3" t="s">
        <v>494</v>
      </c>
      <c r="C929" s="3" t="s">
        <v>1917</v>
      </c>
      <c r="D929" s="11">
        <v>0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</row>
    <row r="930" spans="1:17" x14ac:dyDescent="0.25">
      <c r="A930" s="3" t="s">
        <v>871</v>
      </c>
      <c r="B930" s="3" t="s">
        <v>884</v>
      </c>
      <c r="C930" s="3" t="s">
        <v>1918</v>
      </c>
      <c r="D930" s="11">
        <v>0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</row>
    <row r="931" spans="1:17" x14ac:dyDescent="0.25">
      <c r="A931" s="3" t="s">
        <v>871</v>
      </c>
      <c r="B931" s="3" t="s">
        <v>885</v>
      </c>
      <c r="C931" s="3" t="s">
        <v>1919</v>
      </c>
      <c r="D931" s="11">
        <v>552</v>
      </c>
      <c r="E931" s="11">
        <v>1240</v>
      </c>
      <c r="F931" s="11">
        <v>863</v>
      </c>
      <c r="G931" s="11">
        <v>901</v>
      </c>
      <c r="H931" s="11">
        <v>777</v>
      </c>
      <c r="I931" s="11">
        <v>741</v>
      </c>
      <c r="J931" s="11">
        <v>1633</v>
      </c>
      <c r="K931" s="11">
        <v>112</v>
      </c>
      <c r="L931" s="11">
        <v>6819</v>
      </c>
      <c r="M931" s="11">
        <v>1</v>
      </c>
      <c r="N931" s="11">
        <v>0</v>
      </c>
      <c r="O931" s="11">
        <v>6</v>
      </c>
      <c r="P931" s="11">
        <v>2</v>
      </c>
      <c r="Q931" s="11">
        <v>9</v>
      </c>
    </row>
    <row r="932" spans="1:17" x14ac:dyDescent="0.25">
      <c r="A932" s="3" t="s">
        <v>871</v>
      </c>
      <c r="B932" s="3" t="s">
        <v>50</v>
      </c>
      <c r="C932" s="3" t="s">
        <v>1920</v>
      </c>
      <c r="D932" s="11">
        <v>0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</row>
    <row r="933" spans="1:17" x14ac:dyDescent="0.25">
      <c r="A933" s="3" t="s">
        <v>871</v>
      </c>
      <c r="B933" s="3" t="s">
        <v>886</v>
      </c>
      <c r="C933" s="3" t="s">
        <v>1921</v>
      </c>
      <c r="D933" s="11">
        <v>0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</row>
    <row r="934" spans="1:17" x14ac:dyDescent="0.25">
      <c r="A934" s="3" t="s">
        <v>871</v>
      </c>
      <c r="B934" s="3" t="s">
        <v>887</v>
      </c>
      <c r="C934" s="3" t="s">
        <v>1922</v>
      </c>
      <c r="D934" s="11">
        <v>0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</row>
    <row r="935" spans="1:17" x14ac:dyDescent="0.25">
      <c r="A935" s="3" t="s">
        <v>871</v>
      </c>
      <c r="B935" s="3" t="s">
        <v>888</v>
      </c>
      <c r="C935" s="3" t="s">
        <v>1923</v>
      </c>
      <c r="D935" s="11">
        <v>0</v>
      </c>
      <c r="E935" s="11">
        <v>2</v>
      </c>
      <c r="F935" s="11">
        <v>0</v>
      </c>
      <c r="G935" s="11">
        <v>4</v>
      </c>
      <c r="H935" s="11">
        <v>0</v>
      </c>
      <c r="I935" s="11">
        <v>1</v>
      </c>
      <c r="J935" s="11">
        <v>0</v>
      </c>
      <c r="K935" s="11">
        <v>0</v>
      </c>
      <c r="L935" s="11">
        <v>7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</row>
    <row r="936" spans="1:17" x14ac:dyDescent="0.25">
      <c r="A936" s="3" t="s">
        <v>871</v>
      </c>
      <c r="B936" s="3" t="s">
        <v>889</v>
      </c>
      <c r="C936" s="3" t="s">
        <v>1924</v>
      </c>
      <c r="D936" s="11">
        <v>0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</row>
    <row r="937" spans="1:17" x14ac:dyDescent="0.25">
      <c r="A937" s="3" t="s">
        <v>871</v>
      </c>
      <c r="B937" s="3" t="s">
        <v>890</v>
      </c>
      <c r="C937" s="3" t="s">
        <v>1925</v>
      </c>
      <c r="D937" s="11">
        <v>63</v>
      </c>
      <c r="E937" s="11">
        <v>202</v>
      </c>
      <c r="F937" s="11">
        <v>14</v>
      </c>
      <c r="G937" s="11">
        <v>12</v>
      </c>
      <c r="H937" s="11">
        <v>58</v>
      </c>
      <c r="I937" s="11">
        <v>6</v>
      </c>
      <c r="J937" s="11">
        <v>306</v>
      </c>
      <c r="K937" s="11">
        <v>12</v>
      </c>
      <c r="L937" s="11">
        <v>673</v>
      </c>
      <c r="M937" s="11">
        <v>0</v>
      </c>
      <c r="N937" s="11">
        <v>0</v>
      </c>
      <c r="O937" s="11">
        <v>0</v>
      </c>
      <c r="P937" s="11">
        <v>1</v>
      </c>
      <c r="Q937" s="11">
        <v>1</v>
      </c>
    </row>
    <row r="938" spans="1:17" x14ac:dyDescent="0.25">
      <c r="A938" s="3" t="s">
        <v>871</v>
      </c>
      <c r="B938" s="3" t="s">
        <v>891</v>
      </c>
      <c r="C938" s="3" t="s">
        <v>1926</v>
      </c>
      <c r="D938" s="11">
        <v>0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</row>
    <row r="939" spans="1:17" x14ac:dyDescent="0.25">
      <c r="A939" s="3" t="s">
        <v>871</v>
      </c>
      <c r="B939" s="3" t="s">
        <v>186</v>
      </c>
      <c r="C939" s="3" t="s">
        <v>1927</v>
      </c>
      <c r="D939" s="11">
        <v>0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</row>
    <row r="940" spans="1:17" x14ac:dyDescent="0.25">
      <c r="A940" s="3" t="s">
        <v>871</v>
      </c>
      <c r="B940" s="3" t="s">
        <v>892</v>
      </c>
      <c r="C940" s="3" t="s">
        <v>1928</v>
      </c>
      <c r="D940" s="11">
        <v>0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</row>
    <row r="941" spans="1:17" x14ac:dyDescent="0.25">
      <c r="A941" s="3" t="s">
        <v>871</v>
      </c>
      <c r="B941" s="3" t="s">
        <v>893</v>
      </c>
      <c r="C941" s="3" t="s">
        <v>1929</v>
      </c>
      <c r="D941" s="11">
        <v>0</v>
      </c>
      <c r="E941" s="11">
        <v>0</v>
      </c>
      <c r="F941" s="11">
        <v>0</v>
      </c>
      <c r="G941" s="11">
        <v>2</v>
      </c>
      <c r="H941" s="11">
        <v>0</v>
      </c>
      <c r="I941" s="11">
        <v>0</v>
      </c>
      <c r="J941" s="11">
        <v>2</v>
      </c>
      <c r="K941" s="11">
        <v>0</v>
      </c>
      <c r="L941" s="11">
        <v>4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</row>
    <row r="942" spans="1:17" x14ac:dyDescent="0.25">
      <c r="A942" s="3" t="s">
        <v>871</v>
      </c>
      <c r="B942" s="3" t="s">
        <v>894</v>
      </c>
      <c r="C942" s="3" t="s">
        <v>1930</v>
      </c>
      <c r="D942" s="11">
        <v>0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</row>
    <row r="943" spans="1:17" x14ac:dyDescent="0.25">
      <c r="A943" s="3" t="s">
        <v>871</v>
      </c>
      <c r="B943" s="3" t="s">
        <v>895</v>
      </c>
      <c r="C943" s="3" t="s">
        <v>1931</v>
      </c>
      <c r="D943" s="11">
        <v>0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</row>
    <row r="944" spans="1:17" x14ac:dyDescent="0.25">
      <c r="A944" s="3" t="s">
        <v>871</v>
      </c>
      <c r="B944" s="3" t="s">
        <v>896</v>
      </c>
      <c r="C944" s="3" t="s">
        <v>1932</v>
      </c>
      <c r="D944" s="11">
        <v>0</v>
      </c>
      <c r="E944" s="11">
        <v>0</v>
      </c>
      <c r="F944" s="11">
        <v>0</v>
      </c>
      <c r="G944" s="11">
        <v>2</v>
      </c>
      <c r="H944" s="11">
        <v>2</v>
      </c>
      <c r="I944" s="11">
        <v>1</v>
      </c>
      <c r="J944" s="11">
        <v>2</v>
      </c>
      <c r="K944" s="11">
        <v>0</v>
      </c>
      <c r="L944" s="11">
        <v>7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</row>
    <row r="945" spans="1:17" x14ac:dyDescent="0.25">
      <c r="A945" s="3" t="s">
        <v>871</v>
      </c>
      <c r="B945" s="3" t="s">
        <v>897</v>
      </c>
      <c r="C945" s="3" t="s">
        <v>1933</v>
      </c>
      <c r="D945" s="11">
        <v>0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</row>
    <row r="946" spans="1:17" x14ac:dyDescent="0.25">
      <c r="A946" s="3" t="s">
        <v>871</v>
      </c>
      <c r="B946" s="3" t="s">
        <v>898</v>
      </c>
      <c r="C946" s="3" t="s">
        <v>1934</v>
      </c>
      <c r="D946" s="11">
        <v>5</v>
      </c>
      <c r="E946" s="11">
        <v>17</v>
      </c>
      <c r="F946" s="11">
        <v>18</v>
      </c>
      <c r="G946" s="11">
        <v>2</v>
      </c>
      <c r="H946" s="11">
        <v>10</v>
      </c>
      <c r="I946" s="11">
        <v>1</v>
      </c>
      <c r="J946" s="11">
        <v>28</v>
      </c>
      <c r="K946" s="11">
        <v>1</v>
      </c>
      <c r="L946" s="11">
        <v>82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</row>
    <row r="947" spans="1:17" x14ac:dyDescent="0.25">
      <c r="A947" s="3" t="s">
        <v>871</v>
      </c>
      <c r="B947" s="3" t="s">
        <v>899</v>
      </c>
      <c r="C947" s="3" t="s">
        <v>1935</v>
      </c>
      <c r="D947" s="11">
        <v>0</v>
      </c>
      <c r="E947" s="11">
        <v>1</v>
      </c>
      <c r="F947" s="11">
        <v>21</v>
      </c>
      <c r="G947" s="11">
        <v>0</v>
      </c>
      <c r="H947" s="11">
        <v>1</v>
      </c>
      <c r="I947" s="11">
        <v>7</v>
      </c>
      <c r="J947" s="11">
        <v>2</v>
      </c>
      <c r="K947" s="11">
        <v>13</v>
      </c>
      <c r="L947" s="11">
        <v>45</v>
      </c>
      <c r="M947" s="11">
        <v>1</v>
      </c>
      <c r="N947" s="11">
        <v>0</v>
      </c>
      <c r="O947" s="11">
        <v>0</v>
      </c>
      <c r="P947" s="11">
        <v>0</v>
      </c>
      <c r="Q947" s="11">
        <v>1</v>
      </c>
    </row>
    <row r="948" spans="1:17" x14ac:dyDescent="0.25">
      <c r="A948" s="3" t="s">
        <v>871</v>
      </c>
      <c r="B948" s="3" t="s">
        <v>900</v>
      </c>
      <c r="C948" s="3" t="s">
        <v>1936</v>
      </c>
      <c r="D948" s="11">
        <v>0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</row>
    <row r="949" spans="1:17" x14ac:dyDescent="0.25">
      <c r="A949" s="3" t="s">
        <v>871</v>
      </c>
      <c r="B949" s="3" t="s">
        <v>67</v>
      </c>
      <c r="C949" s="3" t="s">
        <v>1937</v>
      </c>
      <c r="D949" s="11">
        <v>0</v>
      </c>
      <c r="E949" s="11">
        <v>0</v>
      </c>
      <c r="F949" s="11">
        <v>0</v>
      </c>
      <c r="G949" s="11">
        <v>0</v>
      </c>
      <c r="H949" s="11">
        <v>3</v>
      </c>
      <c r="I949" s="11">
        <v>0</v>
      </c>
      <c r="J949" s="11">
        <v>0</v>
      </c>
      <c r="K949" s="11">
        <v>1</v>
      </c>
      <c r="L949" s="11">
        <v>4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</row>
    <row r="950" spans="1:17" x14ac:dyDescent="0.25">
      <c r="A950" s="3" t="s">
        <v>871</v>
      </c>
      <c r="B950" s="3" t="s">
        <v>901</v>
      </c>
      <c r="C950" s="3" t="s">
        <v>1938</v>
      </c>
      <c r="D950" s="11">
        <v>4</v>
      </c>
      <c r="E950" s="11">
        <v>8</v>
      </c>
      <c r="F950" s="11">
        <v>0</v>
      </c>
      <c r="G950" s="11">
        <v>2</v>
      </c>
      <c r="H950" s="11">
        <v>0</v>
      </c>
      <c r="I950" s="11">
        <v>1</v>
      </c>
      <c r="J950" s="11">
        <v>20</v>
      </c>
      <c r="K950" s="11">
        <v>0</v>
      </c>
      <c r="L950" s="11">
        <v>35</v>
      </c>
      <c r="M950" s="11">
        <v>2</v>
      </c>
      <c r="N950" s="11">
        <v>0</v>
      </c>
      <c r="O950" s="11">
        <v>0</v>
      </c>
      <c r="P950" s="11">
        <v>0</v>
      </c>
      <c r="Q950" s="11">
        <v>2</v>
      </c>
    </row>
    <row r="951" spans="1:17" x14ac:dyDescent="0.25">
      <c r="A951" s="3" t="s">
        <v>871</v>
      </c>
      <c r="B951" s="3" t="s">
        <v>902</v>
      </c>
      <c r="C951" s="3" t="s">
        <v>1939</v>
      </c>
      <c r="D951" s="11">
        <v>0</v>
      </c>
      <c r="E951" s="11">
        <v>9</v>
      </c>
      <c r="F951" s="11">
        <v>4</v>
      </c>
      <c r="G951" s="11">
        <v>7</v>
      </c>
      <c r="H951" s="11">
        <v>0</v>
      </c>
      <c r="I951" s="11">
        <v>0</v>
      </c>
      <c r="J951" s="11">
        <v>15</v>
      </c>
      <c r="K951" s="11">
        <v>1</v>
      </c>
      <c r="L951" s="11">
        <v>36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</row>
    <row r="952" spans="1:17" x14ac:dyDescent="0.25">
      <c r="A952" s="3" t="s">
        <v>871</v>
      </c>
      <c r="B952" s="3" t="s">
        <v>903</v>
      </c>
      <c r="C952" s="3" t="s">
        <v>1940</v>
      </c>
      <c r="D952" s="11">
        <v>0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</row>
    <row r="953" spans="1:17" x14ac:dyDescent="0.25">
      <c r="A953" s="3" t="s">
        <v>871</v>
      </c>
      <c r="B953" s="3" t="s">
        <v>904</v>
      </c>
      <c r="C953" s="3" t="s">
        <v>1941</v>
      </c>
      <c r="D953" s="11">
        <v>4</v>
      </c>
      <c r="E953" s="11">
        <v>3</v>
      </c>
      <c r="F953" s="11">
        <v>10</v>
      </c>
      <c r="G953" s="11">
        <v>3</v>
      </c>
      <c r="H953" s="11">
        <v>3</v>
      </c>
      <c r="I953" s="11">
        <v>0</v>
      </c>
      <c r="J953" s="11">
        <v>8</v>
      </c>
      <c r="K953" s="11">
        <v>1</v>
      </c>
      <c r="L953" s="11">
        <v>32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</row>
    <row r="954" spans="1:17" x14ac:dyDescent="0.25">
      <c r="A954" s="3" t="s">
        <v>871</v>
      </c>
      <c r="B954" s="3" t="s">
        <v>905</v>
      </c>
      <c r="C954" s="3" t="s">
        <v>1942</v>
      </c>
      <c r="D954" s="11">
        <v>0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</row>
    <row r="955" spans="1:17" x14ac:dyDescent="0.25">
      <c r="A955" s="3" t="s">
        <v>871</v>
      </c>
      <c r="B955" s="3" t="s">
        <v>906</v>
      </c>
      <c r="C955" s="3" t="s">
        <v>1943</v>
      </c>
      <c r="D955" s="11">
        <v>0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</row>
    <row r="956" spans="1:17" x14ac:dyDescent="0.25">
      <c r="A956" s="3" t="s">
        <v>871</v>
      </c>
      <c r="B956" s="3" t="s">
        <v>907</v>
      </c>
      <c r="C956" s="3" t="s">
        <v>1944</v>
      </c>
      <c r="D956" s="11">
        <v>0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</row>
    <row r="957" spans="1:17" x14ac:dyDescent="0.25">
      <c r="A957" s="3" t="s">
        <v>871</v>
      </c>
      <c r="B957" s="3" t="s">
        <v>450</v>
      </c>
      <c r="C957" s="3" t="s">
        <v>1946</v>
      </c>
      <c r="D957" s="11">
        <v>0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</row>
    <row r="958" spans="1:17" x14ac:dyDescent="0.25">
      <c r="A958" s="3" t="s">
        <v>871</v>
      </c>
      <c r="B958" s="3" t="s">
        <v>908</v>
      </c>
      <c r="C958" s="3" t="s">
        <v>1945</v>
      </c>
      <c r="D958" s="11">
        <v>0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</row>
    <row r="959" spans="1:17" x14ac:dyDescent="0.25">
      <c r="A959" s="3" t="s">
        <v>871</v>
      </c>
      <c r="B959" s="3" t="s">
        <v>909</v>
      </c>
      <c r="C959" s="3" t="s">
        <v>1947</v>
      </c>
      <c r="D959" s="11">
        <v>1</v>
      </c>
      <c r="E959" s="11">
        <v>3</v>
      </c>
      <c r="F959" s="11">
        <v>2</v>
      </c>
      <c r="G959" s="11">
        <v>0</v>
      </c>
      <c r="H959" s="11">
        <v>5</v>
      </c>
      <c r="I959" s="11">
        <v>4</v>
      </c>
      <c r="J959" s="11">
        <v>6</v>
      </c>
      <c r="K959" s="11">
        <v>0</v>
      </c>
      <c r="L959" s="11">
        <v>21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</row>
    <row r="960" spans="1:17" x14ac:dyDescent="0.25">
      <c r="A960" s="3" t="s">
        <v>871</v>
      </c>
      <c r="B960" s="3" t="s">
        <v>910</v>
      </c>
      <c r="C960" s="3" t="s">
        <v>1948</v>
      </c>
      <c r="D960" s="11">
        <v>0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</row>
    <row r="961" spans="1:17" x14ac:dyDescent="0.25">
      <c r="A961" s="3" t="s">
        <v>871</v>
      </c>
      <c r="B961" s="3" t="s">
        <v>911</v>
      </c>
      <c r="C961" s="3" t="s">
        <v>1949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</row>
    <row r="962" spans="1:17" x14ac:dyDescent="0.25">
      <c r="A962" s="3" t="s">
        <v>871</v>
      </c>
      <c r="B962" s="3" t="s">
        <v>912</v>
      </c>
      <c r="C962" s="3" t="s">
        <v>1950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</row>
    <row r="963" spans="1:17" x14ac:dyDescent="0.25">
      <c r="A963" s="3" t="s">
        <v>871</v>
      </c>
      <c r="B963" s="3" t="s">
        <v>913</v>
      </c>
      <c r="C963" s="3" t="s">
        <v>1951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0</v>
      </c>
    </row>
    <row r="964" spans="1:17" x14ac:dyDescent="0.25">
      <c r="A964" s="3" t="s">
        <v>871</v>
      </c>
      <c r="B964" s="3" t="s">
        <v>914</v>
      </c>
      <c r="C964" s="3" t="s">
        <v>1952</v>
      </c>
      <c r="D964" s="11">
        <v>1</v>
      </c>
      <c r="E964" s="11">
        <v>0</v>
      </c>
      <c r="F964" s="11">
        <v>13</v>
      </c>
      <c r="G964" s="11">
        <v>15</v>
      </c>
      <c r="H964" s="11">
        <v>24</v>
      </c>
      <c r="I964" s="11">
        <v>2</v>
      </c>
      <c r="J964" s="11">
        <v>3</v>
      </c>
      <c r="K964" s="11">
        <v>0</v>
      </c>
      <c r="L964" s="11">
        <v>58</v>
      </c>
      <c r="M964" s="11">
        <v>1</v>
      </c>
      <c r="N964" s="11">
        <v>0</v>
      </c>
      <c r="O964" s="11">
        <v>0</v>
      </c>
      <c r="P964" s="11">
        <v>0</v>
      </c>
      <c r="Q964" s="11">
        <v>1</v>
      </c>
    </row>
    <row r="965" spans="1:17" x14ac:dyDescent="0.25">
      <c r="A965" s="3" t="s">
        <v>871</v>
      </c>
      <c r="B965" s="3" t="s">
        <v>915</v>
      </c>
      <c r="C965" s="3" t="s">
        <v>1953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</row>
    <row r="966" spans="1:17" x14ac:dyDescent="0.25">
      <c r="A966" s="3" t="s">
        <v>871</v>
      </c>
      <c r="B966" s="3" t="s">
        <v>916</v>
      </c>
      <c r="C966" s="3" t="s">
        <v>1954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</row>
    <row r="967" spans="1:17" x14ac:dyDescent="0.25">
      <c r="A967" s="3" t="s">
        <v>871</v>
      </c>
      <c r="B967" s="3" t="s">
        <v>917</v>
      </c>
      <c r="C967" s="3" t="s">
        <v>1955</v>
      </c>
      <c r="D967" s="11">
        <v>2</v>
      </c>
      <c r="E967" s="11">
        <v>1</v>
      </c>
      <c r="F967" s="11">
        <v>9</v>
      </c>
      <c r="G967" s="11">
        <v>26</v>
      </c>
      <c r="H967" s="11">
        <v>0</v>
      </c>
      <c r="I967" s="11">
        <v>0</v>
      </c>
      <c r="J967" s="11">
        <v>5</v>
      </c>
      <c r="K967" s="11">
        <v>0</v>
      </c>
      <c r="L967" s="11">
        <v>43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</row>
    <row r="968" spans="1:17" x14ac:dyDescent="0.25">
      <c r="A968" s="3" t="s">
        <v>871</v>
      </c>
      <c r="B968" s="3" t="s">
        <v>918</v>
      </c>
      <c r="C968" s="3" t="s">
        <v>1956</v>
      </c>
      <c r="D968" s="11">
        <v>0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</row>
    <row r="969" spans="1:17" x14ac:dyDescent="0.25">
      <c r="A969" s="3" t="s">
        <v>871</v>
      </c>
      <c r="B969" s="3" t="s">
        <v>919</v>
      </c>
      <c r="C969" s="3" t="s">
        <v>1957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</row>
    <row r="970" spans="1:17" x14ac:dyDescent="0.25">
      <c r="A970" s="3" t="s">
        <v>871</v>
      </c>
      <c r="B970" s="3" t="s">
        <v>920</v>
      </c>
      <c r="C970" s="3" t="s">
        <v>1958</v>
      </c>
      <c r="D970" s="11">
        <v>1</v>
      </c>
      <c r="E970" s="11">
        <v>3</v>
      </c>
      <c r="F970" s="11">
        <v>6</v>
      </c>
      <c r="G970" s="11">
        <v>2</v>
      </c>
      <c r="H970" s="11">
        <v>9</v>
      </c>
      <c r="I970" s="11">
        <v>0</v>
      </c>
      <c r="J970" s="11">
        <v>11</v>
      </c>
      <c r="K970" s="11">
        <v>1</v>
      </c>
      <c r="L970" s="11">
        <v>33</v>
      </c>
      <c r="M970" s="11">
        <v>1</v>
      </c>
      <c r="N970" s="11">
        <v>0</v>
      </c>
      <c r="O970" s="11">
        <v>0</v>
      </c>
      <c r="P970" s="11">
        <v>0</v>
      </c>
      <c r="Q970" s="11">
        <v>1</v>
      </c>
    </row>
    <row r="971" spans="1:17" x14ac:dyDescent="0.25">
      <c r="A971" s="3" t="s">
        <v>871</v>
      </c>
      <c r="B971" s="3" t="s">
        <v>921</v>
      </c>
      <c r="C971" s="3" t="s">
        <v>1959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</row>
    <row r="972" spans="1:17" x14ac:dyDescent="0.25">
      <c r="A972" s="3" t="s">
        <v>871</v>
      </c>
      <c r="B972" s="3" t="s">
        <v>922</v>
      </c>
      <c r="C972" s="3" t="s">
        <v>1960</v>
      </c>
      <c r="D972" s="11">
        <v>14</v>
      </c>
      <c r="E972" s="11">
        <v>28</v>
      </c>
      <c r="F972" s="11">
        <v>10</v>
      </c>
      <c r="G972" s="11">
        <v>32</v>
      </c>
      <c r="H972" s="11">
        <v>37</v>
      </c>
      <c r="I972" s="11">
        <v>29</v>
      </c>
      <c r="J972" s="11">
        <v>98</v>
      </c>
      <c r="K972" s="11">
        <v>6</v>
      </c>
      <c r="L972" s="11">
        <v>254</v>
      </c>
      <c r="M972" s="11">
        <v>0</v>
      </c>
      <c r="N972" s="11">
        <v>0</v>
      </c>
      <c r="O972" s="11">
        <v>1</v>
      </c>
      <c r="P972" s="11">
        <v>0</v>
      </c>
      <c r="Q972" s="11">
        <v>1</v>
      </c>
    </row>
    <row r="973" spans="1:17" x14ac:dyDescent="0.25">
      <c r="A973" s="3" t="s">
        <v>871</v>
      </c>
      <c r="B973" s="3" t="s">
        <v>923</v>
      </c>
      <c r="C973" s="3" t="s">
        <v>1961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</row>
    <row r="974" spans="1:17" x14ac:dyDescent="0.25">
      <c r="A974" s="3" t="s">
        <v>871</v>
      </c>
      <c r="B974" s="3" t="s">
        <v>924</v>
      </c>
      <c r="C974" s="3" t="s">
        <v>1962</v>
      </c>
      <c r="D974" s="11">
        <v>14</v>
      </c>
      <c r="E974" s="11">
        <v>30</v>
      </c>
      <c r="F974" s="11">
        <v>21</v>
      </c>
      <c r="G974" s="11">
        <v>5</v>
      </c>
      <c r="H974" s="11">
        <v>8</v>
      </c>
      <c r="I974" s="11">
        <v>2</v>
      </c>
      <c r="J974" s="11">
        <v>42</v>
      </c>
      <c r="K974" s="11">
        <v>3</v>
      </c>
      <c r="L974" s="11">
        <v>125</v>
      </c>
      <c r="M974" s="11">
        <v>1</v>
      </c>
      <c r="N974" s="11">
        <v>1</v>
      </c>
      <c r="O974" s="11">
        <v>0</v>
      </c>
      <c r="P974" s="11">
        <v>0</v>
      </c>
      <c r="Q974" s="11">
        <v>2</v>
      </c>
    </row>
    <row r="975" spans="1:17" x14ac:dyDescent="0.25">
      <c r="A975" s="3" t="s">
        <v>871</v>
      </c>
      <c r="B975" s="3" t="s">
        <v>925</v>
      </c>
      <c r="C975" s="3" t="s">
        <v>1963</v>
      </c>
      <c r="D975" s="11">
        <v>68</v>
      </c>
      <c r="E975" s="11">
        <v>130</v>
      </c>
      <c r="F975" s="11">
        <v>190</v>
      </c>
      <c r="G975" s="11">
        <v>226</v>
      </c>
      <c r="H975" s="11">
        <v>114</v>
      </c>
      <c r="I975" s="11">
        <v>168</v>
      </c>
      <c r="J975" s="11">
        <v>360</v>
      </c>
      <c r="K975" s="11">
        <v>215</v>
      </c>
      <c r="L975" s="11">
        <v>1471</v>
      </c>
      <c r="M975" s="11">
        <v>8</v>
      </c>
      <c r="N975" s="11">
        <v>2</v>
      </c>
      <c r="O975" s="11">
        <v>1</v>
      </c>
      <c r="P975" s="11">
        <v>0</v>
      </c>
      <c r="Q975" s="11">
        <v>11</v>
      </c>
    </row>
    <row r="976" spans="1:17" x14ac:dyDescent="0.25">
      <c r="A976" s="3" t="s">
        <v>871</v>
      </c>
      <c r="B976" s="3" t="s">
        <v>926</v>
      </c>
      <c r="C976" s="3" t="s">
        <v>1964</v>
      </c>
      <c r="D976" s="11">
        <v>2876</v>
      </c>
      <c r="E976" s="11">
        <v>6294</v>
      </c>
      <c r="F976" s="11">
        <v>3615</v>
      </c>
      <c r="G976" s="11">
        <v>3683</v>
      </c>
      <c r="H976" s="11">
        <v>4238</v>
      </c>
      <c r="I976" s="11">
        <v>3046</v>
      </c>
      <c r="J976" s="11">
        <v>11583</v>
      </c>
      <c r="K976" s="11">
        <v>1227</v>
      </c>
      <c r="L976" s="11">
        <v>36562</v>
      </c>
      <c r="M976" s="11">
        <v>78</v>
      </c>
      <c r="N976" s="11">
        <v>39</v>
      </c>
      <c r="O976" s="11">
        <v>59</v>
      </c>
      <c r="P976" s="11">
        <v>4</v>
      </c>
      <c r="Q976" s="11">
        <v>180</v>
      </c>
    </row>
    <row r="977" spans="1:17" x14ac:dyDescent="0.25">
      <c r="A977" s="3" t="s">
        <v>871</v>
      </c>
      <c r="B977" s="3" t="s">
        <v>99</v>
      </c>
      <c r="C977" s="3" t="s">
        <v>1965</v>
      </c>
      <c r="D977" s="11">
        <v>999</v>
      </c>
      <c r="E977" s="11">
        <v>2132</v>
      </c>
      <c r="F977" s="11">
        <v>1253</v>
      </c>
      <c r="G977" s="11">
        <v>936</v>
      </c>
      <c r="H977" s="11">
        <v>1199</v>
      </c>
      <c r="I977" s="11">
        <v>800</v>
      </c>
      <c r="J977" s="11">
        <v>3659</v>
      </c>
      <c r="K977" s="11">
        <v>280</v>
      </c>
      <c r="L977" s="11">
        <v>11258</v>
      </c>
      <c r="M977" s="11">
        <v>12</v>
      </c>
      <c r="N977" s="11">
        <v>10</v>
      </c>
      <c r="O977" s="11">
        <v>10</v>
      </c>
      <c r="P977" s="11">
        <v>1</v>
      </c>
      <c r="Q977" s="11">
        <v>33</v>
      </c>
    </row>
    <row r="978" spans="1:17" x14ac:dyDescent="0.25">
      <c r="A978" s="3" t="s">
        <v>871</v>
      </c>
      <c r="B978" s="3" t="s">
        <v>927</v>
      </c>
      <c r="C978" s="3" t="s">
        <v>1966</v>
      </c>
      <c r="D978" s="11">
        <v>1445</v>
      </c>
      <c r="E978" s="11">
        <v>2931</v>
      </c>
      <c r="F978" s="11">
        <v>2081</v>
      </c>
      <c r="G978" s="11">
        <v>1628</v>
      </c>
      <c r="H978" s="11">
        <v>2048</v>
      </c>
      <c r="I978" s="11">
        <v>1069</v>
      </c>
      <c r="J978" s="11">
        <v>6040</v>
      </c>
      <c r="K978" s="11">
        <v>896</v>
      </c>
      <c r="L978" s="11">
        <v>18138</v>
      </c>
      <c r="M978" s="11">
        <v>41</v>
      </c>
      <c r="N978" s="11">
        <v>4</v>
      </c>
      <c r="O978" s="11">
        <v>23</v>
      </c>
      <c r="P978" s="11">
        <v>1</v>
      </c>
      <c r="Q978" s="11">
        <v>69</v>
      </c>
    </row>
    <row r="979" spans="1:17" x14ac:dyDescent="0.25">
      <c r="A979" s="3" t="s">
        <v>871</v>
      </c>
      <c r="B979" s="3" t="s">
        <v>870</v>
      </c>
      <c r="C979" s="3" t="s">
        <v>1967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</row>
    <row r="980" spans="1:17" x14ac:dyDescent="0.25">
      <c r="A980" s="3" t="s">
        <v>871</v>
      </c>
      <c r="B980" s="3" t="s">
        <v>928</v>
      </c>
      <c r="C980" s="3" t="s">
        <v>1968</v>
      </c>
      <c r="D980" s="11">
        <v>0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</row>
    <row r="981" spans="1:17" x14ac:dyDescent="0.25">
      <c r="A981" s="3" t="s">
        <v>871</v>
      </c>
      <c r="B981" s="3" t="s">
        <v>929</v>
      </c>
      <c r="C981" s="3" t="s">
        <v>1969</v>
      </c>
      <c r="D981" s="11">
        <v>0</v>
      </c>
      <c r="E981" s="11">
        <v>0</v>
      </c>
      <c r="F981" s="11">
        <v>0</v>
      </c>
      <c r="G981" s="11">
        <v>1</v>
      </c>
      <c r="H981" s="11">
        <v>0</v>
      </c>
      <c r="I981" s="11">
        <v>0</v>
      </c>
      <c r="J981" s="11">
        <v>1</v>
      </c>
      <c r="K981" s="11">
        <v>0</v>
      </c>
      <c r="L981" s="11">
        <v>2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</row>
    <row r="982" spans="1:17" x14ac:dyDescent="0.25">
      <c r="A982" s="3" t="s">
        <v>871</v>
      </c>
      <c r="B982" s="3" t="s">
        <v>930</v>
      </c>
      <c r="C982" s="3" t="s">
        <v>1970</v>
      </c>
      <c r="D982" s="11">
        <v>0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0</v>
      </c>
    </row>
    <row r="983" spans="1:17" x14ac:dyDescent="0.25">
      <c r="A983" s="3" t="s">
        <v>871</v>
      </c>
      <c r="B983" s="3" t="s">
        <v>931</v>
      </c>
      <c r="C983" s="3" t="s">
        <v>1971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</row>
    <row r="984" spans="1:17" x14ac:dyDescent="0.25">
      <c r="A984" s="3" t="s">
        <v>871</v>
      </c>
      <c r="B984" s="3" t="s">
        <v>842</v>
      </c>
      <c r="C984" s="3" t="s">
        <v>1972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</row>
    <row r="985" spans="1:17" x14ac:dyDescent="0.25">
      <c r="A985" s="3" t="s">
        <v>871</v>
      </c>
      <c r="B985" s="3" t="s">
        <v>932</v>
      </c>
      <c r="C985" s="3" t="s">
        <v>1973</v>
      </c>
      <c r="D985" s="11">
        <v>83</v>
      </c>
      <c r="E985" s="11">
        <v>196</v>
      </c>
      <c r="F985" s="11">
        <v>104</v>
      </c>
      <c r="G985" s="11">
        <v>125</v>
      </c>
      <c r="H985" s="11">
        <v>107</v>
      </c>
      <c r="I985" s="11">
        <v>31</v>
      </c>
      <c r="J985" s="11">
        <v>475</v>
      </c>
      <c r="K985" s="11">
        <v>148</v>
      </c>
      <c r="L985" s="11">
        <v>1269</v>
      </c>
      <c r="M985" s="11">
        <v>9</v>
      </c>
      <c r="N985" s="11">
        <v>2</v>
      </c>
      <c r="O985" s="11">
        <v>1</v>
      </c>
      <c r="P985" s="11">
        <v>0</v>
      </c>
      <c r="Q985" s="11">
        <v>12</v>
      </c>
    </row>
    <row r="986" spans="1:17" x14ac:dyDescent="0.25">
      <c r="A986" s="3" t="s">
        <v>871</v>
      </c>
      <c r="B986" s="3" t="s">
        <v>115</v>
      </c>
      <c r="C986" s="3" t="s">
        <v>1974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</row>
    <row r="987" spans="1:17" x14ac:dyDescent="0.25">
      <c r="A987" s="3" t="s">
        <v>871</v>
      </c>
      <c r="B987" s="3" t="s">
        <v>933</v>
      </c>
      <c r="C987" s="3" t="s">
        <v>1975</v>
      </c>
      <c r="D987" s="11">
        <v>2</v>
      </c>
      <c r="E987" s="11">
        <v>3</v>
      </c>
      <c r="F987" s="11">
        <v>6</v>
      </c>
      <c r="G987" s="11">
        <v>20</v>
      </c>
      <c r="H987" s="11">
        <v>0</v>
      </c>
      <c r="I987" s="11">
        <v>0</v>
      </c>
      <c r="J987" s="11">
        <v>0</v>
      </c>
      <c r="K987" s="11">
        <v>0</v>
      </c>
      <c r="L987" s="11">
        <v>31</v>
      </c>
      <c r="M987" s="11">
        <v>1</v>
      </c>
      <c r="N987" s="11">
        <v>0</v>
      </c>
      <c r="O987" s="11">
        <v>0</v>
      </c>
      <c r="P987" s="11">
        <v>0</v>
      </c>
      <c r="Q987" s="11">
        <v>1</v>
      </c>
    </row>
    <row r="988" spans="1:17" x14ac:dyDescent="0.25">
      <c r="A988" s="3" t="s">
        <v>871</v>
      </c>
      <c r="B988" s="3" t="s">
        <v>934</v>
      </c>
      <c r="C988" s="3" t="s">
        <v>1976</v>
      </c>
      <c r="D988" s="11">
        <v>127</v>
      </c>
      <c r="E988" s="11">
        <v>191</v>
      </c>
      <c r="F988" s="11">
        <v>119</v>
      </c>
      <c r="G988" s="11">
        <v>355</v>
      </c>
      <c r="H988" s="11">
        <v>216</v>
      </c>
      <c r="I988" s="11">
        <v>119</v>
      </c>
      <c r="J988" s="11">
        <v>334</v>
      </c>
      <c r="K988" s="11">
        <v>111</v>
      </c>
      <c r="L988" s="11">
        <v>1572</v>
      </c>
      <c r="M988" s="11">
        <v>9</v>
      </c>
      <c r="N988" s="11">
        <v>2</v>
      </c>
      <c r="O988" s="11">
        <v>6</v>
      </c>
      <c r="P988" s="11">
        <v>0</v>
      </c>
      <c r="Q988" s="11">
        <v>17</v>
      </c>
    </row>
    <row r="989" spans="1:17" x14ac:dyDescent="0.25">
      <c r="A989" s="3" t="s">
        <v>871</v>
      </c>
      <c r="B989" s="3" t="s">
        <v>935</v>
      </c>
      <c r="C989" s="3" t="s">
        <v>1977</v>
      </c>
      <c r="D989" s="11">
        <v>0</v>
      </c>
      <c r="E989" s="11">
        <v>0</v>
      </c>
      <c r="F989" s="11">
        <v>4</v>
      </c>
      <c r="G989" s="11">
        <v>1</v>
      </c>
      <c r="H989" s="11">
        <v>0</v>
      </c>
      <c r="I989" s="11">
        <v>0</v>
      </c>
      <c r="J989" s="11">
        <v>0</v>
      </c>
      <c r="K989" s="11">
        <v>0</v>
      </c>
      <c r="L989" s="11">
        <v>5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</row>
    <row r="990" spans="1:17" x14ac:dyDescent="0.25">
      <c r="A990" s="3" t="s">
        <v>871</v>
      </c>
      <c r="B990" s="3" t="s">
        <v>936</v>
      </c>
      <c r="C990" s="3" t="s">
        <v>1978</v>
      </c>
      <c r="D990" s="11">
        <v>0</v>
      </c>
      <c r="E990" s="11">
        <v>15</v>
      </c>
      <c r="F990" s="11">
        <v>4</v>
      </c>
      <c r="G990" s="11">
        <v>4</v>
      </c>
      <c r="H990" s="11">
        <v>7</v>
      </c>
      <c r="I990" s="11">
        <v>7</v>
      </c>
      <c r="J990" s="11">
        <v>51</v>
      </c>
      <c r="K990" s="11">
        <v>2</v>
      </c>
      <c r="L990" s="11">
        <v>90</v>
      </c>
      <c r="M990" s="11">
        <v>3</v>
      </c>
      <c r="N990" s="11">
        <v>0</v>
      </c>
      <c r="O990" s="11">
        <v>0</v>
      </c>
      <c r="P990" s="11">
        <v>0</v>
      </c>
      <c r="Q990" s="11">
        <v>3</v>
      </c>
    </row>
    <row r="991" spans="1:17" x14ac:dyDescent="0.25">
      <c r="A991" s="3" t="s">
        <v>871</v>
      </c>
      <c r="B991" s="3" t="s">
        <v>429</v>
      </c>
      <c r="C991" s="3" t="s">
        <v>1979</v>
      </c>
      <c r="D991" s="11">
        <v>0</v>
      </c>
      <c r="E991" s="11">
        <v>0</v>
      </c>
      <c r="F991" s="11">
        <v>5</v>
      </c>
      <c r="G991" s="11">
        <v>0</v>
      </c>
      <c r="H991" s="11">
        <v>0</v>
      </c>
      <c r="I991" s="11">
        <v>9</v>
      </c>
      <c r="J991" s="11">
        <v>0</v>
      </c>
      <c r="K991" s="11">
        <v>0</v>
      </c>
      <c r="L991" s="11">
        <v>14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</row>
    <row r="992" spans="1:17" x14ac:dyDescent="0.25">
      <c r="A992" s="3" t="s">
        <v>871</v>
      </c>
      <c r="B992" s="3" t="s">
        <v>937</v>
      </c>
      <c r="C992" s="3" t="s">
        <v>1980</v>
      </c>
      <c r="D992" s="11">
        <v>0</v>
      </c>
      <c r="E992" s="11">
        <v>15</v>
      </c>
      <c r="F992" s="11">
        <v>6</v>
      </c>
      <c r="G992" s="11">
        <v>0</v>
      </c>
      <c r="H992" s="11">
        <v>10</v>
      </c>
      <c r="I992" s="11">
        <v>0</v>
      </c>
      <c r="J992" s="11">
        <v>12</v>
      </c>
      <c r="K992" s="11">
        <v>0</v>
      </c>
      <c r="L992" s="11">
        <v>43</v>
      </c>
      <c r="M992" s="11">
        <v>2</v>
      </c>
      <c r="N992" s="11">
        <v>0</v>
      </c>
      <c r="O992" s="11">
        <v>0</v>
      </c>
      <c r="P992" s="11">
        <v>0</v>
      </c>
      <c r="Q992" s="11">
        <v>2</v>
      </c>
    </row>
    <row r="993" spans="1:17" x14ac:dyDescent="0.25">
      <c r="A993" s="3" t="s">
        <v>871</v>
      </c>
      <c r="B993" s="3" t="s">
        <v>938</v>
      </c>
      <c r="C993" s="3" t="s">
        <v>1981</v>
      </c>
      <c r="D993" s="11">
        <v>0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</row>
    <row r="994" spans="1:17" x14ac:dyDescent="0.25">
      <c r="A994" s="3" t="s">
        <v>871</v>
      </c>
      <c r="B994" s="3" t="s">
        <v>939</v>
      </c>
      <c r="C994" s="3" t="s">
        <v>1982</v>
      </c>
      <c r="D994" s="11">
        <v>0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</row>
    <row r="995" spans="1:17" x14ac:dyDescent="0.25">
      <c r="A995" s="3" t="s">
        <v>871</v>
      </c>
      <c r="B995" s="3" t="s">
        <v>940</v>
      </c>
      <c r="C995" s="3" t="s">
        <v>1983</v>
      </c>
      <c r="D995" s="11">
        <v>4</v>
      </c>
      <c r="E995" s="11">
        <v>8</v>
      </c>
      <c r="F995" s="11">
        <v>0</v>
      </c>
      <c r="G995" s="11">
        <v>4</v>
      </c>
      <c r="H995" s="11">
        <v>2</v>
      </c>
      <c r="I995" s="11">
        <v>0</v>
      </c>
      <c r="J995" s="11">
        <v>23</v>
      </c>
      <c r="K995" s="11">
        <v>0</v>
      </c>
      <c r="L995" s="11">
        <v>41</v>
      </c>
      <c r="M995" s="11">
        <v>1</v>
      </c>
      <c r="N995" s="11">
        <v>0</v>
      </c>
      <c r="O995" s="11">
        <v>0</v>
      </c>
      <c r="P995" s="11">
        <v>0</v>
      </c>
      <c r="Q995" s="11">
        <v>1</v>
      </c>
    </row>
    <row r="996" spans="1:17" x14ac:dyDescent="0.25">
      <c r="A996" s="3" t="s">
        <v>871</v>
      </c>
      <c r="B996" s="3" t="s">
        <v>941</v>
      </c>
      <c r="C996" s="3" t="s">
        <v>1984</v>
      </c>
      <c r="D996" s="11">
        <v>0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</row>
    <row r="997" spans="1:17" x14ac:dyDescent="0.25">
      <c r="A997" s="3" t="s">
        <v>871</v>
      </c>
      <c r="B997" s="3" t="s">
        <v>216</v>
      </c>
      <c r="C997" s="3" t="s">
        <v>1985</v>
      </c>
      <c r="D997" s="11">
        <v>0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4</v>
      </c>
      <c r="K997" s="11">
        <v>2</v>
      </c>
      <c r="L997" s="11">
        <v>6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</row>
    <row r="998" spans="1:17" x14ac:dyDescent="0.25">
      <c r="A998" s="3" t="s">
        <v>871</v>
      </c>
      <c r="B998" s="3" t="s">
        <v>942</v>
      </c>
      <c r="C998" s="3" t="s">
        <v>1986</v>
      </c>
      <c r="D998" s="11">
        <v>1</v>
      </c>
      <c r="E998" s="11">
        <v>7</v>
      </c>
      <c r="F998" s="11">
        <v>23</v>
      </c>
      <c r="G998" s="11">
        <v>2</v>
      </c>
      <c r="H998" s="11">
        <v>0</v>
      </c>
      <c r="I998" s="11">
        <v>0</v>
      </c>
      <c r="J998" s="11">
        <v>21</v>
      </c>
      <c r="K998" s="11">
        <v>1</v>
      </c>
      <c r="L998" s="11">
        <v>55</v>
      </c>
      <c r="M998" s="11">
        <v>0</v>
      </c>
      <c r="N998" s="11">
        <v>1</v>
      </c>
      <c r="O998" s="11">
        <v>0</v>
      </c>
      <c r="P998" s="11">
        <v>0</v>
      </c>
      <c r="Q998" s="11">
        <v>1</v>
      </c>
    </row>
    <row r="999" spans="1:17" x14ac:dyDescent="0.25">
      <c r="A999" s="3" t="s">
        <v>429</v>
      </c>
      <c r="B999" s="3" t="s">
        <v>226</v>
      </c>
      <c r="C999" s="3" t="s">
        <v>1988</v>
      </c>
      <c r="D999" s="11">
        <v>0</v>
      </c>
      <c r="E999" s="11">
        <v>61</v>
      </c>
      <c r="F999" s="11">
        <v>0</v>
      </c>
      <c r="G999" s="11">
        <v>15</v>
      </c>
      <c r="H999" s="11">
        <v>0</v>
      </c>
      <c r="I999" s="11">
        <v>77</v>
      </c>
      <c r="J999" s="11">
        <v>0</v>
      </c>
      <c r="K999" s="11">
        <v>2</v>
      </c>
      <c r="L999" s="11">
        <v>155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</row>
    <row r="1000" spans="1:17" x14ac:dyDescent="0.25">
      <c r="A1000" s="3" t="s">
        <v>429</v>
      </c>
      <c r="B1000" s="3" t="s">
        <v>943</v>
      </c>
      <c r="C1000" s="3" t="s">
        <v>1989</v>
      </c>
      <c r="D1000" s="11">
        <v>322</v>
      </c>
      <c r="E1000" s="11">
        <v>359</v>
      </c>
      <c r="F1000" s="11">
        <v>177</v>
      </c>
      <c r="G1000" s="11">
        <v>126</v>
      </c>
      <c r="H1000" s="11">
        <v>141</v>
      </c>
      <c r="I1000" s="11">
        <v>124</v>
      </c>
      <c r="J1000" s="11">
        <v>1841</v>
      </c>
      <c r="K1000" s="11">
        <v>35</v>
      </c>
      <c r="L1000" s="11">
        <v>3125</v>
      </c>
      <c r="M1000" s="11">
        <v>0</v>
      </c>
      <c r="N1000" s="11">
        <v>0</v>
      </c>
      <c r="O1000" s="11">
        <v>0</v>
      </c>
      <c r="P1000" s="11">
        <v>2</v>
      </c>
      <c r="Q1000" s="11">
        <v>2</v>
      </c>
    </row>
    <row r="1001" spans="1:17" x14ac:dyDescent="0.25">
      <c r="A1001" s="3" t="s">
        <v>429</v>
      </c>
      <c r="B1001" s="3" t="s">
        <v>944</v>
      </c>
      <c r="C1001" s="3" t="s">
        <v>1993</v>
      </c>
      <c r="D1001" s="11">
        <v>0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</row>
    <row r="1002" spans="1:17" x14ac:dyDescent="0.25">
      <c r="A1002" s="3" t="s">
        <v>429</v>
      </c>
      <c r="B1002" s="3" t="s">
        <v>945</v>
      </c>
      <c r="C1002" s="3" t="s">
        <v>1990</v>
      </c>
      <c r="D1002" s="11">
        <v>0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</row>
    <row r="1003" spans="1:17" x14ac:dyDescent="0.25">
      <c r="A1003" s="3" t="s">
        <v>429</v>
      </c>
      <c r="B1003" s="3" t="s">
        <v>946</v>
      </c>
      <c r="C1003" s="3" t="s">
        <v>1991</v>
      </c>
      <c r="D1003" s="11">
        <v>83</v>
      </c>
      <c r="E1003" s="11">
        <v>101</v>
      </c>
      <c r="F1003" s="11">
        <v>104</v>
      </c>
      <c r="G1003" s="11">
        <v>12</v>
      </c>
      <c r="H1003" s="11">
        <v>103</v>
      </c>
      <c r="I1003" s="11">
        <v>2</v>
      </c>
      <c r="J1003" s="11">
        <v>152</v>
      </c>
      <c r="K1003" s="11">
        <v>4</v>
      </c>
      <c r="L1003" s="11">
        <v>561</v>
      </c>
      <c r="M1003" s="11">
        <v>1</v>
      </c>
      <c r="N1003" s="11">
        <v>0</v>
      </c>
      <c r="O1003" s="11">
        <v>2</v>
      </c>
      <c r="P1003" s="11">
        <v>0</v>
      </c>
      <c r="Q1003" s="11">
        <v>3</v>
      </c>
    </row>
    <row r="1004" spans="1:17" x14ac:dyDescent="0.25">
      <c r="A1004" s="3" t="s">
        <v>429</v>
      </c>
      <c r="B1004" s="3" t="s">
        <v>947</v>
      </c>
      <c r="C1004" s="3" t="s">
        <v>1992</v>
      </c>
      <c r="D1004" s="11">
        <v>0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</row>
    <row r="1005" spans="1:17" x14ac:dyDescent="0.25">
      <c r="A1005" s="3" t="s">
        <v>429</v>
      </c>
      <c r="B1005" s="3" t="s">
        <v>948</v>
      </c>
      <c r="C1005" s="3" t="s">
        <v>1994</v>
      </c>
      <c r="D1005" s="11">
        <v>69</v>
      </c>
      <c r="E1005" s="11">
        <v>53</v>
      </c>
      <c r="F1005" s="11">
        <v>16</v>
      </c>
      <c r="G1005" s="11">
        <v>21</v>
      </c>
      <c r="H1005" s="11">
        <v>0</v>
      </c>
      <c r="I1005" s="11">
        <v>0</v>
      </c>
      <c r="J1005" s="11">
        <v>203</v>
      </c>
      <c r="K1005" s="11">
        <v>3</v>
      </c>
      <c r="L1005" s="11">
        <v>365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</row>
    <row r="1006" spans="1:17" x14ac:dyDescent="0.25">
      <c r="A1006" s="3" t="s">
        <v>429</v>
      </c>
      <c r="B1006" s="3" t="s">
        <v>949</v>
      </c>
      <c r="C1006" s="3" t="s">
        <v>1995</v>
      </c>
      <c r="D1006" s="11">
        <v>15</v>
      </c>
      <c r="E1006" s="11">
        <v>36</v>
      </c>
      <c r="F1006" s="11">
        <v>35</v>
      </c>
      <c r="G1006" s="11">
        <v>33</v>
      </c>
      <c r="H1006" s="11">
        <v>51</v>
      </c>
      <c r="I1006" s="11">
        <v>3</v>
      </c>
      <c r="J1006" s="11">
        <v>123</v>
      </c>
      <c r="K1006" s="11">
        <v>4</v>
      </c>
      <c r="L1006" s="11">
        <v>300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</row>
    <row r="1007" spans="1:17" x14ac:dyDescent="0.25">
      <c r="A1007" s="3" t="s">
        <v>429</v>
      </c>
      <c r="B1007" s="3" t="s">
        <v>950</v>
      </c>
      <c r="C1007" s="3" t="s">
        <v>1996</v>
      </c>
      <c r="D1007" s="11">
        <v>344</v>
      </c>
      <c r="E1007" s="11">
        <v>554</v>
      </c>
      <c r="F1007" s="11">
        <v>546</v>
      </c>
      <c r="G1007" s="11">
        <v>775</v>
      </c>
      <c r="H1007" s="11">
        <v>564</v>
      </c>
      <c r="I1007" s="11">
        <v>469</v>
      </c>
      <c r="J1007" s="11">
        <v>1387</v>
      </c>
      <c r="K1007" s="11">
        <v>70</v>
      </c>
      <c r="L1007" s="11">
        <v>4709</v>
      </c>
      <c r="M1007" s="11">
        <v>2</v>
      </c>
      <c r="N1007" s="11">
        <v>4</v>
      </c>
      <c r="O1007" s="11">
        <v>5</v>
      </c>
      <c r="P1007" s="11">
        <v>0</v>
      </c>
      <c r="Q1007" s="11">
        <v>11</v>
      </c>
    </row>
    <row r="1008" spans="1:17" x14ac:dyDescent="0.25">
      <c r="A1008" s="3" t="s">
        <v>429</v>
      </c>
      <c r="B1008" s="3" t="s">
        <v>79</v>
      </c>
      <c r="C1008" s="3" t="s">
        <v>1997</v>
      </c>
      <c r="D1008" s="11">
        <v>18</v>
      </c>
      <c r="E1008" s="11">
        <v>48</v>
      </c>
      <c r="F1008" s="11">
        <v>34</v>
      </c>
      <c r="G1008" s="11">
        <v>60</v>
      </c>
      <c r="H1008" s="11">
        <v>81</v>
      </c>
      <c r="I1008" s="11">
        <v>40</v>
      </c>
      <c r="J1008" s="11">
        <v>172</v>
      </c>
      <c r="K1008" s="11">
        <v>5</v>
      </c>
      <c r="L1008" s="11">
        <v>458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</row>
    <row r="1009" spans="1:17" x14ac:dyDescent="0.25">
      <c r="A1009" s="3" t="s">
        <v>429</v>
      </c>
      <c r="B1009" s="3" t="s">
        <v>951</v>
      </c>
      <c r="C1009" s="3" t="s">
        <v>1998</v>
      </c>
      <c r="D1009" s="11">
        <v>14</v>
      </c>
      <c r="E1009" s="11">
        <v>42</v>
      </c>
      <c r="F1009" s="11">
        <v>10</v>
      </c>
      <c r="G1009" s="11">
        <v>25</v>
      </c>
      <c r="H1009" s="11">
        <v>6</v>
      </c>
      <c r="I1009" s="11">
        <v>11</v>
      </c>
      <c r="J1009" s="11">
        <v>22</v>
      </c>
      <c r="K1009" s="11">
        <v>0</v>
      </c>
      <c r="L1009" s="11">
        <v>130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</row>
    <row r="1010" spans="1:17" x14ac:dyDescent="0.25">
      <c r="A1010" s="3" t="s">
        <v>429</v>
      </c>
      <c r="B1010" s="3" t="s">
        <v>952</v>
      </c>
      <c r="C1010" s="3" t="s">
        <v>1999</v>
      </c>
      <c r="D1010" s="11">
        <v>389</v>
      </c>
      <c r="E1010" s="11">
        <v>1000</v>
      </c>
      <c r="F1010" s="11">
        <v>480</v>
      </c>
      <c r="G1010" s="11">
        <v>1260</v>
      </c>
      <c r="H1010" s="11">
        <v>652</v>
      </c>
      <c r="I1010" s="11">
        <v>805</v>
      </c>
      <c r="J1010" s="11">
        <v>1869</v>
      </c>
      <c r="K1010" s="11">
        <v>130</v>
      </c>
      <c r="L1010" s="11">
        <v>6585</v>
      </c>
      <c r="M1010" s="11">
        <v>9</v>
      </c>
      <c r="N1010" s="11">
        <v>4</v>
      </c>
      <c r="O1010" s="11">
        <v>10</v>
      </c>
      <c r="P1010" s="11">
        <v>1</v>
      </c>
      <c r="Q1010" s="11">
        <v>24</v>
      </c>
    </row>
    <row r="1011" spans="1:17" x14ac:dyDescent="0.25">
      <c r="A1011" s="3" t="s">
        <v>429</v>
      </c>
      <c r="B1011" s="3" t="s">
        <v>953</v>
      </c>
      <c r="C1011" s="3" t="s">
        <v>2000</v>
      </c>
      <c r="D1011" s="11">
        <v>0</v>
      </c>
      <c r="E1011" s="11">
        <v>0</v>
      </c>
      <c r="F1011" s="11">
        <v>1</v>
      </c>
      <c r="G1011" s="11">
        <v>1</v>
      </c>
      <c r="H1011" s="11">
        <v>0</v>
      </c>
      <c r="I1011" s="11">
        <v>0</v>
      </c>
      <c r="J1011" s="11">
        <v>0</v>
      </c>
      <c r="K1011" s="11">
        <v>0</v>
      </c>
      <c r="L1011" s="11">
        <v>2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</row>
    <row r="1012" spans="1:17" x14ac:dyDescent="0.25">
      <c r="A1012" s="3" t="s">
        <v>429</v>
      </c>
      <c r="B1012" s="3" t="s">
        <v>954</v>
      </c>
      <c r="C1012" s="3" t="s">
        <v>2001</v>
      </c>
      <c r="D1012" s="11">
        <v>0</v>
      </c>
      <c r="E1012" s="11">
        <v>2</v>
      </c>
      <c r="F1012" s="11">
        <v>14</v>
      </c>
      <c r="G1012" s="11">
        <v>3</v>
      </c>
      <c r="H1012" s="11">
        <v>27</v>
      </c>
      <c r="I1012" s="11">
        <v>2</v>
      </c>
      <c r="J1012" s="11">
        <v>4</v>
      </c>
      <c r="K1012" s="11">
        <v>1</v>
      </c>
      <c r="L1012" s="11">
        <v>53</v>
      </c>
      <c r="M1012" s="11">
        <v>1</v>
      </c>
      <c r="N1012" s="11">
        <v>0</v>
      </c>
      <c r="O1012" s="11">
        <v>0</v>
      </c>
      <c r="P1012" s="11">
        <v>0</v>
      </c>
      <c r="Q1012" s="11">
        <v>1</v>
      </c>
    </row>
    <row r="1013" spans="1:17" x14ac:dyDescent="0.25">
      <c r="A1013" s="3" t="s">
        <v>429</v>
      </c>
      <c r="B1013" s="3" t="s">
        <v>955</v>
      </c>
      <c r="C1013" s="3" t="s">
        <v>2002</v>
      </c>
      <c r="D1013" s="11">
        <v>105</v>
      </c>
      <c r="E1013" s="11">
        <v>345</v>
      </c>
      <c r="F1013" s="11">
        <v>41</v>
      </c>
      <c r="G1013" s="11">
        <v>251</v>
      </c>
      <c r="H1013" s="11">
        <v>39</v>
      </c>
      <c r="I1013" s="11">
        <v>123</v>
      </c>
      <c r="J1013" s="11">
        <v>868</v>
      </c>
      <c r="K1013" s="11">
        <v>18</v>
      </c>
      <c r="L1013" s="11">
        <v>1790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</row>
    <row r="1014" spans="1:17" x14ac:dyDescent="0.25">
      <c r="A1014" s="3" t="s">
        <v>429</v>
      </c>
      <c r="B1014" s="3" t="s">
        <v>956</v>
      </c>
      <c r="C1014" s="3" t="s">
        <v>2003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1">
        <v>1</v>
      </c>
      <c r="J1014" s="11">
        <v>0</v>
      </c>
      <c r="K1014" s="11">
        <v>0</v>
      </c>
      <c r="L1014" s="11">
        <v>1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</row>
    <row r="1015" spans="1:17" x14ac:dyDescent="0.25">
      <c r="A1015" s="3" t="s">
        <v>429</v>
      </c>
      <c r="B1015" s="3" t="s">
        <v>957</v>
      </c>
      <c r="C1015" s="3" t="s">
        <v>2004</v>
      </c>
      <c r="D1015" s="11">
        <v>536</v>
      </c>
      <c r="E1015" s="11">
        <v>1078</v>
      </c>
      <c r="F1015" s="11">
        <v>862</v>
      </c>
      <c r="G1015" s="11">
        <v>714</v>
      </c>
      <c r="H1015" s="11">
        <v>837</v>
      </c>
      <c r="I1015" s="11">
        <v>81</v>
      </c>
      <c r="J1015" s="11">
        <v>2458</v>
      </c>
      <c r="K1015" s="11">
        <v>65</v>
      </c>
      <c r="L1015" s="11">
        <v>6631</v>
      </c>
      <c r="M1015" s="11">
        <v>3</v>
      </c>
      <c r="N1015" s="11">
        <v>3</v>
      </c>
      <c r="O1015" s="11">
        <v>9</v>
      </c>
      <c r="P1015" s="11">
        <v>2</v>
      </c>
      <c r="Q1015" s="11">
        <v>17</v>
      </c>
    </row>
    <row r="1016" spans="1:17" x14ac:dyDescent="0.25">
      <c r="A1016" s="3" t="s">
        <v>429</v>
      </c>
      <c r="B1016" s="3" t="s">
        <v>958</v>
      </c>
      <c r="C1016" s="3" t="s">
        <v>2005</v>
      </c>
      <c r="D1016" s="11">
        <v>45</v>
      </c>
      <c r="E1016" s="11">
        <v>99</v>
      </c>
      <c r="F1016" s="11">
        <v>2</v>
      </c>
      <c r="G1016" s="11">
        <v>1</v>
      </c>
      <c r="H1016" s="11">
        <v>16</v>
      </c>
      <c r="I1016" s="11">
        <v>1</v>
      </c>
      <c r="J1016" s="11">
        <v>190</v>
      </c>
      <c r="K1016" s="11">
        <v>5</v>
      </c>
      <c r="L1016" s="11">
        <v>359</v>
      </c>
      <c r="M1016" s="11">
        <v>0</v>
      </c>
      <c r="N1016" s="11">
        <v>3</v>
      </c>
      <c r="O1016" s="11">
        <v>0</v>
      </c>
      <c r="P1016" s="11">
        <v>0</v>
      </c>
      <c r="Q1016" s="11">
        <v>3</v>
      </c>
    </row>
    <row r="1017" spans="1:17" x14ac:dyDescent="0.25">
      <c r="A1017" s="3" t="s">
        <v>429</v>
      </c>
      <c r="B1017" s="3" t="s">
        <v>959</v>
      </c>
      <c r="C1017" s="3" t="s">
        <v>2009</v>
      </c>
      <c r="D1017" s="11">
        <v>11</v>
      </c>
      <c r="E1017" s="11">
        <v>17</v>
      </c>
      <c r="F1017" s="11">
        <v>10</v>
      </c>
      <c r="G1017" s="11">
        <v>14</v>
      </c>
      <c r="H1017" s="11">
        <v>90</v>
      </c>
      <c r="I1017" s="11">
        <v>1</v>
      </c>
      <c r="J1017" s="11">
        <v>87</v>
      </c>
      <c r="K1017" s="11">
        <v>5</v>
      </c>
      <c r="L1017" s="11">
        <v>235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</row>
    <row r="1018" spans="1:17" x14ac:dyDescent="0.25">
      <c r="A1018" s="3" t="s">
        <v>429</v>
      </c>
      <c r="B1018" s="3" t="s">
        <v>960</v>
      </c>
      <c r="C1018" s="3" t="s">
        <v>2006</v>
      </c>
      <c r="D1018" s="11">
        <v>1125</v>
      </c>
      <c r="E1018" s="11">
        <v>2529</v>
      </c>
      <c r="F1018" s="11">
        <v>1392</v>
      </c>
      <c r="G1018" s="11">
        <v>1688</v>
      </c>
      <c r="H1018" s="11">
        <v>1203</v>
      </c>
      <c r="I1018" s="11">
        <v>841</v>
      </c>
      <c r="J1018" s="11">
        <v>4600</v>
      </c>
      <c r="K1018" s="11">
        <v>209</v>
      </c>
      <c r="L1018" s="11">
        <v>13587</v>
      </c>
      <c r="M1018" s="11">
        <v>8</v>
      </c>
      <c r="N1018" s="11">
        <v>7</v>
      </c>
      <c r="O1018" s="11">
        <v>14</v>
      </c>
      <c r="P1018" s="11">
        <v>3</v>
      </c>
      <c r="Q1018" s="11">
        <v>32</v>
      </c>
    </row>
    <row r="1019" spans="1:17" x14ac:dyDescent="0.25">
      <c r="A1019" s="3" t="s">
        <v>429</v>
      </c>
      <c r="B1019" s="3" t="s">
        <v>961</v>
      </c>
      <c r="C1019" s="3" t="s">
        <v>2007</v>
      </c>
      <c r="D1019" s="11">
        <v>25</v>
      </c>
      <c r="E1019" s="11">
        <v>68</v>
      </c>
      <c r="F1019" s="11">
        <v>65</v>
      </c>
      <c r="G1019" s="11">
        <v>364</v>
      </c>
      <c r="H1019" s="11">
        <v>126</v>
      </c>
      <c r="I1019" s="11">
        <v>136</v>
      </c>
      <c r="J1019" s="11">
        <v>389</v>
      </c>
      <c r="K1019" s="11">
        <v>83</v>
      </c>
      <c r="L1019" s="11">
        <v>1256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</row>
    <row r="1020" spans="1:17" x14ac:dyDescent="0.25">
      <c r="A1020" s="3" t="s">
        <v>429</v>
      </c>
      <c r="B1020" s="3" t="s">
        <v>962</v>
      </c>
      <c r="C1020" s="3" t="s">
        <v>2008</v>
      </c>
      <c r="D1020" s="11">
        <v>0</v>
      </c>
      <c r="E1020" s="11">
        <v>7</v>
      </c>
      <c r="F1020" s="11">
        <v>0</v>
      </c>
      <c r="G1020" s="11">
        <v>0</v>
      </c>
      <c r="H1020" s="11">
        <v>4</v>
      </c>
      <c r="I1020" s="11">
        <v>3</v>
      </c>
      <c r="J1020" s="11">
        <v>0</v>
      </c>
      <c r="K1020" s="11">
        <v>0</v>
      </c>
      <c r="L1020" s="11">
        <v>14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</row>
    <row r="1021" spans="1:17" x14ac:dyDescent="0.25">
      <c r="A1021" s="3" t="s">
        <v>429</v>
      </c>
      <c r="B1021" s="3" t="s">
        <v>963</v>
      </c>
      <c r="C1021" s="3" t="s">
        <v>2011</v>
      </c>
      <c r="D1021" s="11">
        <v>217</v>
      </c>
      <c r="E1021" s="11">
        <v>510</v>
      </c>
      <c r="F1021" s="11">
        <v>335</v>
      </c>
      <c r="G1021" s="11">
        <v>119</v>
      </c>
      <c r="H1021" s="11">
        <v>136</v>
      </c>
      <c r="I1021" s="11">
        <v>515</v>
      </c>
      <c r="J1021" s="11">
        <v>1015</v>
      </c>
      <c r="K1021" s="11">
        <v>9</v>
      </c>
      <c r="L1021" s="11">
        <v>2856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</row>
    <row r="1022" spans="1:17" x14ac:dyDescent="0.25">
      <c r="A1022" s="3" t="s">
        <v>429</v>
      </c>
      <c r="B1022" s="3" t="s">
        <v>964</v>
      </c>
      <c r="C1022" s="3" t="s">
        <v>1987</v>
      </c>
      <c r="D1022" s="11">
        <v>0</v>
      </c>
      <c r="E1022" s="11">
        <v>0</v>
      </c>
      <c r="F1022" s="11">
        <v>30</v>
      </c>
      <c r="G1022" s="11">
        <v>15</v>
      </c>
      <c r="H1022" s="11">
        <v>0</v>
      </c>
      <c r="I1022" s="11">
        <v>57</v>
      </c>
      <c r="J1022" s="11">
        <v>110</v>
      </c>
      <c r="K1022" s="11">
        <v>42</v>
      </c>
      <c r="L1022" s="11">
        <v>254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</row>
    <row r="1023" spans="1:17" x14ac:dyDescent="0.25">
      <c r="A1023" s="3" t="s">
        <v>429</v>
      </c>
      <c r="B1023" s="3" t="s">
        <v>429</v>
      </c>
      <c r="C1023" s="3" t="s">
        <v>2010</v>
      </c>
      <c r="D1023" s="11">
        <v>378</v>
      </c>
      <c r="E1023" s="11">
        <v>778</v>
      </c>
      <c r="F1023" s="11">
        <v>416</v>
      </c>
      <c r="G1023" s="11">
        <v>385</v>
      </c>
      <c r="H1023" s="11">
        <v>423</v>
      </c>
      <c r="I1023" s="11">
        <v>99</v>
      </c>
      <c r="J1023" s="11">
        <v>1917</v>
      </c>
      <c r="K1023" s="11">
        <v>85</v>
      </c>
      <c r="L1023" s="11">
        <v>4481</v>
      </c>
      <c r="M1023" s="11">
        <v>4</v>
      </c>
      <c r="N1023" s="11">
        <v>4</v>
      </c>
      <c r="O1023" s="11">
        <v>2</v>
      </c>
      <c r="P1023" s="11">
        <v>0</v>
      </c>
      <c r="Q1023" s="11">
        <v>10</v>
      </c>
    </row>
    <row r="1024" spans="1:17" x14ac:dyDescent="0.25">
      <c r="A1024" s="3" t="s">
        <v>429</v>
      </c>
      <c r="B1024" s="3" t="s">
        <v>965</v>
      </c>
      <c r="C1024" s="3" t="s">
        <v>2012</v>
      </c>
      <c r="D1024" s="11">
        <v>26</v>
      </c>
      <c r="E1024" s="11">
        <v>22</v>
      </c>
      <c r="F1024" s="11">
        <v>0</v>
      </c>
      <c r="G1024" s="11">
        <v>26</v>
      </c>
      <c r="H1024" s="11">
        <v>12</v>
      </c>
      <c r="I1024" s="11">
        <v>0</v>
      </c>
      <c r="J1024" s="11">
        <v>166</v>
      </c>
      <c r="K1024" s="11">
        <v>3</v>
      </c>
      <c r="L1024" s="11">
        <v>255</v>
      </c>
      <c r="M1024" s="11">
        <v>0</v>
      </c>
      <c r="N1024" s="11">
        <v>0</v>
      </c>
      <c r="O1024" s="11">
        <v>1</v>
      </c>
      <c r="P1024" s="11">
        <v>0</v>
      </c>
      <c r="Q1024" s="11">
        <v>1</v>
      </c>
    </row>
    <row r="1025" spans="1:17" x14ac:dyDescent="0.25">
      <c r="A1025" s="3" t="s">
        <v>966</v>
      </c>
      <c r="B1025" s="3" t="s">
        <v>967</v>
      </c>
      <c r="C1025" s="3" t="s">
        <v>2014</v>
      </c>
      <c r="D1025" s="11">
        <v>0</v>
      </c>
      <c r="E1025" s="11">
        <v>1</v>
      </c>
      <c r="F1025" s="11">
        <v>0</v>
      </c>
      <c r="G1025" s="11">
        <v>0</v>
      </c>
      <c r="H1025" s="11">
        <v>0</v>
      </c>
      <c r="I1025" s="11">
        <v>0</v>
      </c>
      <c r="J1025" s="11">
        <v>1</v>
      </c>
      <c r="K1025" s="11">
        <v>1</v>
      </c>
      <c r="L1025" s="11">
        <v>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</row>
    <row r="1026" spans="1:17" x14ac:dyDescent="0.25">
      <c r="A1026" s="3" t="s">
        <v>966</v>
      </c>
      <c r="B1026" s="3" t="s">
        <v>968</v>
      </c>
      <c r="C1026" s="3" t="s">
        <v>2015</v>
      </c>
      <c r="D1026" s="11">
        <v>7</v>
      </c>
      <c r="E1026" s="11">
        <v>6</v>
      </c>
      <c r="F1026" s="11">
        <v>6</v>
      </c>
      <c r="G1026" s="11">
        <v>4</v>
      </c>
      <c r="H1026" s="11">
        <v>5</v>
      </c>
      <c r="I1026" s="11">
        <v>2</v>
      </c>
      <c r="J1026" s="11">
        <v>16</v>
      </c>
      <c r="K1026" s="11">
        <v>2</v>
      </c>
      <c r="L1026" s="11">
        <v>48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</row>
    <row r="1027" spans="1:17" x14ac:dyDescent="0.25">
      <c r="A1027" s="3" t="s">
        <v>966</v>
      </c>
      <c r="B1027" s="3" t="s">
        <v>969</v>
      </c>
      <c r="C1027" s="3" t="s">
        <v>2016</v>
      </c>
      <c r="D1027" s="11">
        <v>0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</row>
    <row r="1028" spans="1:17" x14ac:dyDescent="0.25">
      <c r="A1028" s="3" t="s">
        <v>966</v>
      </c>
      <c r="B1028" s="3" t="s">
        <v>970</v>
      </c>
      <c r="C1028" s="3" t="s">
        <v>2017</v>
      </c>
      <c r="D1028" s="11">
        <v>0</v>
      </c>
      <c r="E1028" s="11">
        <v>2</v>
      </c>
      <c r="F1028" s="11">
        <v>7</v>
      </c>
      <c r="G1028" s="11">
        <v>1</v>
      </c>
      <c r="H1028" s="11">
        <v>1</v>
      </c>
      <c r="I1028" s="11">
        <v>0</v>
      </c>
      <c r="J1028" s="11">
        <v>15</v>
      </c>
      <c r="K1028" s="11">
        <v>4</v>
      </c>
      <c r="L1028" s="11">
        <v>30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</row>
    <row r="1029" spans="1:17" x14ac:dyDescent="0.25">
      <c r="A1029" s="3" t="s">
        <v>966</v>
      </c>
      <c r="B1029" s="3" t="s">
        <v>971</v>
      </c>
      <c r="C1029" s="3" t="s">
        <v>2018</v>
      </c>
      <c r="D1029" s="11">
        <v>33</v>
      </c>
      <c r="E1029" s="11">
        <v>61</v>
      </c>
      <c r="F1029" s="11">
        <v>34</v>
      </c>
      <c r="G1029" s="11">
        <v>28</v>
      </c>
      <c r="H1029" s="11">
        <v>37</v>
      </c>
      <c r="I1029" s="11">
        <v>9</v>
      </c>
      <c r="J1029" s="11">
        <v>118</v>
      </c>
      <c r="K1029" s="11">
        <v>5</v>
      </c>
      <c r="L1029" s="11">
        <v>325</v>
      </c>
      <c r="M1029" s="11">
        <v>0</v>
      </c>
      <c r="N1029" s="11">
        <v>0</v>
      </c>
      <c r="O1029" s="11">
        <v>1</v>
      </c>
      <c r="P1029" s="11">
        <v>0</v>
      </c>
      <c r="Q1029" s="11">
        <v>1</v>
      </c>
    </row>
    <row r="1030" spans="1:17" x14ac:dyDescent="0.25">
      <c r="A1030" s="3" t="s">
        <v>966</v>
      </c>
      <c r="B1030" s="3" t="s">
        <v>972</v>
      </c>
      <c r="C1030" s="3" t="s">
        <v>2019</v>
      </c>
      <c r="D1030" s="11">
        <v>1</v>
      </c>
      <c r="E1030" s="11">
        <v>9</v>
      </c>
      <c r="F1030" s="11">
        <v>7</v>
      </c>
      <c r="G1030" s="11">
        <v>5</v>
      </c>
      <c r="H1030" s="11">
        <v>0</v>
      </c>
      <c r="I1030" s="11">
        <v>5</v>
      </c>
      <c r="J1030" s="11">
        <v>15</v>
      </c>
      <c r="K1030" s="11">
        <v>3</v>
      </c>
      <c r="L1030" s="11">
        <v>45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</row>
    <row r="1031" spans="1:17" x14ac:dyDescent="0.25">
      <c r="A1031" s="3" t="s">
        <v>966</v>
      </c>
      <c r="B1031" s="3" t="s">
        <v>973</v>
      </c>
      <c r="C1031" s="3" t="s">
        <v>2020</v>
      </c>
      <c r="D1031" s="11">
        <v>11</v>
      </c>
      <c r="E1031" s="11">
        <v>7</v>
      </c>
      <c r="F1031" s="11">
        <v>0</v>
      </c>
      <c r="G1031" s="11">
        <v>2</v>
      </c>
      <c r="H1031" s="11">
        <v>2</v>
      </c>
      <c r="I1031" s="11">
        <v>0</v>
      </c>
      <c r="J1031" s="11">
        <v>1</v>
      </c>
      <c r="K1031" s="11">
        <v>0</v>
      </c>
      <c r="L1031" s="11">
        <v>23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</row>
    <row r="1032" spans="1:17" x14ac:dyDescent="0.25">
      <c r="A1032" s="3" t="s">
        <v>966</v>
      </c>
      <c r="B1032" s="3" t="s">
        <v>974</v>
      </c>
      <c r="C1032" s="3" t="s">
        <v>2021</v>
      </c>
      <c r="D1032" s="11">
        <v>4</v>
      </c>
      <c r="E1032" s="11">
        <v>22</v>
      </c>
      <c r="F1032" s="11">
        <v>4</v>
      </c>
      <c r="G1032" s="11">
        <v>7</v>
      </c>
      <c r="H1032" s="11">
        <v>7</v>
      </c>
      <c r="I1032" s="11">
        <v>4</v>
      </c>
      <c r="J1032" s="11">
        <v>24</v>
      </c>
      <c r="K1032" s="11">
        <v>4</v>
      </c>
      <c r="L1032" s="11">
        <v>76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</row>
    <row r="1033" spans="1:17" x14ac:dyDescent="0.25">
      <c r="A1033" s="3" t="s">
        <v>966</v>
      </c>
      <c r="B1033" s="3" t="s">
        <v>975</v>
      </c>
      <c r="C1033" s="3" t="s">
        <v>2022</v>
      </c>
      <c r="D1033" s="11">
        <v>0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</row>
    <row r="1034" spans="1:17" x14ac:dyDescent="0.25">
      <c r="A1034" s="3" t="s">
        <v>966</v>
      </c>
      <c r="B1034" s="3" t="s">
        <v>976</v>
      </c>
      <c r="C1034" s="3" t="s">
        <v>2023</v>
      </c>
      <c r="D1034" s="11">
        <v>12</v>
      </c>
      <c r="E1034" s="11">
        <v>10</v>
      </c>
      <c r="F1034" s="11">
        <v>8</v>
      </c>
      <c r="G1034" s="11">
        <v>10</v>
      </c>
      <c r="H1034" s="11">
        <v>14</v>
      </c>
      <c r="I1034" s="11">
        <v>40</v>
      </c>
      <c r="J1034" s="11">
        <v>41</v>
      </c>
      <c r="K1034" s="11">
        <v>4</v>
      </c>
      <c r="L1034" s="11">
        <v>139</v>
      </c>
      <c r="M1034" s="11">
        <v>2</v>
      </c>
      <c r="N1034" s="11">
        <v>0</v>
      </c>
      <c r="O1034" s="11">
        <v>0</v>
      </c>
      <c r="P1034" s="11">
        <v>0</v>
      </c>
      <c r="Q1034" s="11">
        <v>2</v>
      </c>
    </row>
    <row r="1035" spans="1:17" x14ac:dyDescent="0.25">
      <c r="A1035" s="3" t="s">
        <v>966</v>
      </c>
      <c r="B1035" s="3" t="s">
        <v>977</v>
      </c>
      <c r="C1035" s="3" t="s">
        <v>2024</v>
      </c>
      <c r="D1035" s="11">
        <v>0</v>
      </c>
      <c r="E1035" s="11">
        <v>11</v>
      </c>
      <c r="F1035" s="11">
        <v>2</v>
      </c>
      <c r="G1035" s="11">
        <v>1</v>
      </c>
      <c r="H1035" s="11">
        <v>4</v>
      </c>
      <c r="I1035" s="11">
        <v>14</v>
      </c>
      <c r="J1035" s="11">
        <v>11</v>
      </c>
      <c r="K1035" s="11">
        <v>0</v>
      </c>
      <c r="L1035" s="11">
        <v>43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</row>
    <row r="1036" spans="1:17" x14ac:dyDescent="0.25">
      <c r="A1036" s="3" t="s">
        <v>966</v>
      </c>
      <c r="B1036" s="3" t="s">
        <v>978</v>
      </c>
      <c r="C1036" s="3" t="s">
        <v>2025</v>
      </c>
      <c r="D1036" s="11">
        <v>3</v>
      </c>
      <c r="E1036" s="11">
        <v>7</v>
      </c>
      <c r="F1036" s="11">
        <v>10</v>
      </c>
      <c r="G1036" s="11">
        <v>3</v>
      </c>
      <c r="H1036" s="11">
        <v>0</v>
      </c>
      <c r="I1036" s="11">
        <v>15</v>
      </c>
      <c r="J1036" s="11">
        <v>4</v>
      </c>
      <c r="K1036" s="11">
        <v>2</v>
      </c>
      <c r="L1036" s="11">
        <v>44</v>
      </c>
      <c r="M1036" s="11">
        <v>1</v>
      </c>
      <c r="N1036" s="11">
        <v>0</v>
      </c>
      <c r="O1036" s="11">
        <v>0</v>
      </c>
      <c r="P1036" s="11">
        <v>0</v>
      </c>
      <c r="Q1036" s="11">
        <v>1</v>
      </c>
    </row>
    <row r="1037" spans="1:17" x14ac:dyDescent="0.25">
      <c r="A1037" s="3" t="s">
        <v>966</v>
      </c>
      <c r="B1037" s="3" t="s">
        <v>979</v>
      </c>
      <c r="C1037" s="3" t="s">
        <v>2026</v>
      </c>
      <c r="D1037" s="11">
        <v>0</v>
      </c>
      <c r="E1037" s="11">
        <v>3</v>
      </c>
      <c r="F1037" s="11">
        <v>0</v>
      </c>
      <c r="G1037" s="11">
        <v>0</v>
      </c>
      <c r="H1037" s="11">
        <v>0</v>
      </c>
      <c r="I1037" s="11">
        <v>1</v>
      </c>
      <c r="J1037" s="11">
        <v>10</v>
      </c>
      <c r="K1037" s="11">
        <v>1</v>
      </c>
      <c r="L1037" s="11">
        <v>15</v>
      </c>
      <c r="M1037" s="11">
        <v>1</v>
      </c>
      <c r="N1037" s="11">
        <v>0</v>
      </c>
      <c r="O1037" s="11">
        <v>0</v>
      </c>
      <c r="P1037" s="11">
        <v>0</v>
      </c>
      <c r="Q1037" s="11">
        <v>1</v>
      </c>
    </row>
    <row r="1038" spans="1:17" x14ac:dyDescent="0.25">
      <c r="A1038" s="3" t="s">
        <v>966</v>
      </c>
      <c r="B1038" s="3" t="s">
        <v>980</v>
      </c>
      <c r="C1038" s="3" t="s">
        <v>2027</v>
      </c>
      <c r="D1038" s="11">
        <v>0</v>
      </c>
      <c r="E1038" s="11">
        <v>2</v>
      </c>
      <c r="F1038" s="11">
        <v>2</v>
      </c>
      <c r="G1038" s="11">
        <v>0</v>
      </c>
      <c r="H1038" s="11">
        <v>0</v>
      </c>
      <c r="I1038" s="11">
        <v>0</v>
      </c>
      <c r="J1038" s="11">
        <v>2</v>
      </c>
      <c r="K1038" s="11">
        <v>1</v>
      </c>
      <c r="L1038" s="11">
        <v>7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</row>
    <row r="1039" spans="1:17" x14ac:dyDescent="0.25">
      <c r="A1039" s="3" t="s">
        <v>966</v>
      </c>
      <c r="B1039" s="3" t="s">
        <v>981</v>
      </c>
      <c r="C1039" s="3" t="s">
        <v>2028</v>
      </c>
      <c r="D1039" s="11">
        <v>0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</row>
    <row r="1040" spans="1:17" x14ac:dyDescent="0.25">
      <c r="A1040" s="3" t="s">
        <v>966</v>
      </c>
      <c r="B1040" s="3" t="s">
        <v>982</v>
      </c>
      <c r="C1040" s="3" t="s">
        <v>2029</v>
      </c>
      <c r="D1040" s="11">
        <v>0</v>
      </c>
      <c r="E1040" s="11">
        <v>0</v>
      </c>
      <c r="F1040" s="11">
        <v>0</v>
      </c>
      <c r="G1040" s="11">
        <v>1</v>
      </c>
      <c r="H1040" s="11">
        <v>1</v>
      </c>
      <c r="I1040" s="11">
        <v>1</v>
      </c>
      <c r="J1040" s="11">
        <v>0</v>
      </c>
      <c r="K1040" s="11">
        <v>0</v>
      </c>
      <c r="L1040" s="11">
        <v>3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</row>
    <row r="1041" spans="1:17" x14ac:dyDescent="0.25">
      <c r="A1041" s="3" t="s">
        <v>966</v>
      </c>
      <c r="B1041" s="3" t="s">
        <v>983</v>
      </c>
      <c r="C1041" s="3" t="s">
        <v>2030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</row>
    <row r="1042" spans="1:17" x14ac:dyDescent="0.25">
      <c r="A1042" s="3" t="s">
        <v>966</v>
      </c>
      <c r="B1042" s="3" t="s">
        <v>984</v>
      </c>
      <c r="C1042" s="3" t="s">
        <v>2031</v>
      </c>
      <c r="D1042" s="11">
        <v>0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1</v>
      </c>
      <c r="L1042" s="11">
        <v>1</v>
      </c>
      <c r="M1042" s="11">
        <v>1</v>
      </c>
      <c r="N1042" s="11">
        <v>0</v>
      </c>
      <c r="O1042" s="11">
        <v>0</v>
      </c>
      <c r="P1042" s="11">
        <v>0</v>
      </c>
      <c r="Q1042" s="11">
        <v>1</v>
      </c>
    </row>
    <row r="1043" spans="1:17" x14ac:dyDescent="0.25">
      <c r="A1043" s="3" t="s">
        <v>966</v>
      </c>
      <c r="B1043" s="3" t="s">
        <v>985</v>
      </c>
      <c r="C1043" s="3" t="s">
        <v>2032</v>
      </c>
      <c r="D1043" s="11">
        <v>5</v>
      </c>
      <c r="E1043" s="11">
        <v>35</v>
      </c>
      <c r="F1043" s="11">
        <v>40</v>
      </c>
      <c r="G1043" s="11">
        <v>25</v>
      </c>
      <c r="H1043" s="11">
        <v>13</v>
      </c>
      <c r="I1043" s="11">
        <v>9</v>
      </c>
      <c r="J1043" s="11">
        <v>70</v>
      </c>
      <c r="K1043" s="11">
        <v>16</v>
      </c>
      <c r="L1043" s="11">
        <v>213</v>
      </c>
      <c r="M1043" s="11">
        <v>1</v>
      </c>
      <c r="N1043" s="11">
        <v>0</v>
      </c>
      <c r="O1043" s="11">
        <v>0</v>
      </c>
      <c r="P1043" s="11">
        <v>0</v>
      </c>
      <c r="Q1043" s="11">
        <v>1</v>
      </c>
    </row>
    <row r="1044" spans="1:17" x14ac:dyDescent="0.25">
      <c r="A1044" s="3" t="s">
        <v>966</v>
      </c>
      <c r="B1044" s="3" t="s">
        <v>986</v>
      </c>
      <c r="C1044" s="3" t="s">
        <v>2033</v>
      </c>
      <c r="D1044" s="11">
        <v>0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</row>
    <row r="1045" spans="1:17" x14ac:dyDescent="0.25">
      <c r="A1045" s="3" t="s">
        <v>966</v>
      </c>
      <c r="B1045" s="3" t="s">
        <v>987</v>
      </c>
      <c r="C1045" s="3" t="s">
        <v>2034</v>
      </c>
      <c r="D1045" s="11">
        <v>8</v>
      </c>
      <c r="E1045" s="11">
        <v>17</v>
      </c>
      <c r="F1045" s="11">
        <v>41</v>
      </c>
      <c r="G1045" s="11">
        <v>129</v>
      </c>
      <c r="H1045" s="11">
        <v>6</v>
      </c>
      <c r="I1045" s="11">
        <v>30</v>
      </c>
      <c r="J1045" s="11">
        <v>23</v>
      </c>
      <c r="K1045" s="11">
        <v>9</v>
      </c>
      <c r="L1045" s="11">
        <v>263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</row>
    <row r="1046" spans="1:17" x14ac:dyDescent="0.25">
      <c r="A1046" s="3" t="s">
        <v>966</v>
      </c>
      <c r="B1046" s="3" t="s">
        <v>988</v>
      </c>
      <c r="C1046" s="3" t="s">
        <v>2013</v>
      </c>
      <c r="D1046" s="11">
        <v>5</v>
      </c>
      <c r="E1046" s="11">
        <v>8</v>
      </c>
      <c r="F1046" s="11">
        <v>6</v>
      </c>
      <c r="G1046" s="11">
        <v>2</v>
      </c>
      <c r="H1046" s="11">
        <v>8</v>
      </c>
      <c r="I1046" s="11">
        <v>3</v>
      </c>
      <c r="J1046" s="11">
        <v>8</v>
      </c>
      <c r="K1046" s="11">
        <v>0</v>
      </c>
      <c r="L1046" s="11">
        <v>40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</row>
    <row r="1047" spans="1:17" x14ac:dyDescent="0.25">
      <c r="A1047" s="3" t="s">
        <v>966</v>
      </c>
      <c r="B1047" s="3" t="s">
        <v>989</v>
      </c>
      <c r="C1047" s="3" t="s">
        <v>2035</v>
      </c>
      <c r="D1047" s="11">
        <v>3</v>
      </c>
      <c r="E1047" s="11">
        <v>5</v>
      </c>
      <c r="F1047" s="11">
        <v>0</v>
      </c>
      <c r="G1047" s="11">
        <v>3</v>
      </c>
      <c r="H1047" s="11">
        <v>0</v>
      </c>
      <c r="I1047" s="11">
        <v>2</v>
      </c>
      <c r="J1047" s="11">
        <v>8</v>
      </c>
      <c r="K1047" s="11">
        <v>0</v>
      </c>
      <c r="L1047" s="11">
        <v>21</v>
      </c>
      <c r="M1047" s="11">
        <v>1</v>
      </c>
      <c r="N1047" s="11">
        <v>0</v>
      </c>
      <c r="O1047" s="11">
        <v>0</v>
      </c>
      <c r="P1047" s="11">
        <v>0</v>
      </c>
      <c r="Q1047" s="11">
        <v>1</v>
      </c>
    </row>
    <row r="1048" spans="1:17" x14ac:dyDescent="0.25">
      <c r="A1048" s="3" t="s">
        <v>966</v>
      </c>
      <c r="B1048" s="3" t="s">
        <v>990</v>
      </c>
      <c r="C1048" s="3" t="s">
        <v>2036</v>
      </c>
      <c r="D1048" s="11">
        <v>0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</row>
    <row r="1049" spans="1:17" x14ac:dyDescent="0.25">
      <c r="A1049" s="3" t="s">
        <v>966</v>
      </c>
      <c r="B1049" s="3" t="s">
        <v>991</v>
      </c>
      <c r="C1049" s="3" t="s">
        <v>2037</v>
      </c>
      <c r="D1049" s="11">
        <v>0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</row>
    <row r="1050" spans="1:17" x14ac:dyDescent="0.25">
      <c r="A1050" s="3" t="s">
        <v>966</v>
      </c>
      <c r="B1050" s="3" t="s">
        <v>992</v>
      </c>
      <c r="C1050" s="3" t="s">
        <v>2039</v>
      </c>
      <c r="D1050" s="11">
        <v>1</v>
      </c>
      <c r="E1050" s="11">
        <v>4</v>
      </c>
      <c r="F1050" s="11">
        <v>1</v>
      </c>
      <c r="G1050" s="11">
        <v>1</v>
      </c>
      <c r="H1050" s="11">
        <v>3</v>
      </c>
      <c r="I1050" s="11">
        <v>1</v>
      </c>
      <c r="J1050" s="11">
        <v>8</v>
      </c>
      <c r="K1050" s="11">
        <v>1</v>
      </c>
      <c r="L1050" s="11">
        <v>20</v>
      </c>
      <c r="M1050" s="11">
        <v>1</v>
      </c>
      <c r="N1050" s="11">
        <v>0</v>
      </c>
      <c r="O1050" s="11">
        <v>0</v>
      </c>
      <c r="P1050" s="11">
        <v>0</v>
      </c>
      <c r="Q1050" s="11">
        <v>1</v>
      </c>
    </row>
    <row r="1051" spans="1:17" x14ac:dyDescent="0.25">
      <c r="A1051" s="3" t="s">
        <v>966</v>
      </c>
      <c r="B1051" s="3" t="s">
        <v>993</v>
      </c>
      <c r="C1051" s="3" t="s">
        <v>2040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1</v>
      </c>
      <c r="K1051" s="11">
        <v>1</v>
      </c>
      <c r="L1051" s="11">
        <v>2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</row>
    <row r="1052" spans="1:17" x14ac:dyDescent="0.25">
      <c r="A1052" s="3" t="s">
        <v>966</v>
      </c>
      <c r="B1052" s="3" t="s">
        <v>994</v>
      </c>
      <c r="C1052" s="3" t="s">
        <v>2041</v>
      </c>
      <c r="D1052" s="11">
        <v>3</v>
      </c>
      <c r="E1052" s="11">
        <v>2</v>
      </c>
      <c r="F1052" s="11">
        <v>8</v>
      </c>
      <c r="G1052" s="11">
        <v>1</v>
      </c>
      <c r="H1052" s="11">
        <v>2</v>
      </c>
      <c r="I1052" s="11">
        <v>0</v>
      </c>
      <c r="J1052" s="11">
        <v>5</v>
      </c>
      <c r="K1052" s="11">
        <v>2</v>
      </c>
      <c r="L1052" s="11">
        <v>23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</row>
    <row r="1053" spans="1:17" x14ac:dyDescent="0.25">
      <c r="A1053" s="3" t="s">
        <v>966</v>
      </c>
      <c r="B1053" s="3" t="s">
        <v>995</v>
      </c>
      <c r="C1053" s="3" t="s">
        <v>2042</v>
      </c>
      <c r="D1053" s="11">
        <v>0</v>
      </c>
      <c r="E1053" s="11">
        <v>10</v>
      </c>
      <c r="F1053" s="11">
        <v>13</v>
      </c>
      <c r="G1053" s="11">
        <v>1</v>
      </c>
      <c r="H1053" s="11">
        <v>3</v>
      </c>
      <c r="I1053" s="11">
        <v>2</v>
      </c>
      <c r="J1053" s="11">
        <v>11</v>
      </c>
      <c r="K1053" s="11">
        <v>2</v>
      </c>
      <c r="L1053" s="11">
        <v>42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</row>
    <row r="1054" spans="1:17" x14ac:dyDescent="0.25">
      <c r="A1054" s="3" t="s">
        <v>966</v>
      </c>
      <c r="B1054" s="3" t="s">
        <v>996</v>
      </c>
      <c r="C1054" s="3" t="s">
        <v>2043</v>
      </c>
      <c r="D1054" s="11">
        <v>0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</row>
    <row r="1055" spans="1:17" x14ac:dyDescent="0.25">
      <c r="A1055" s="3" t="s">
        <v>966</v>
      </c>
      <c r="B1055" s="3" t="s">
        <v>997</v>
      </c>
      <c r="C1055" s="3" t="s">
        <v>2044</v>
      </c>
      <c r="D1055" s="11">
        <v>15</v>
      </c>
      <c r="E1055" s="11">
        <v>32</v>
      </c>
      <c r="F1055" s="11">
        <v>18</v>
      </c>
      <c r="G1055" s="11">
        <v>14</v>
      </c>
      <c r="H1055" s="11">
        <v>22</v>
      </c>
      <c r="I1055" s="11">
        <v>3</v>
      </c>
      <c r="J1055" s="11">
        <v>50</v>
      </c>
      <c r="K1055" s="11">
        <v>4</v>
      </c>
      <c r="L1055" s="11">
        <v>158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</row>
    <row r="1056" spans="1:17" x14ac:dyDescent="0.25">
      <c r="A1056" s="3" t="s">
        <v>966</v>
      </c>
      <c r="B1056" s="3" t="s">
        <v>998</v>
      </c>
      <c r="C1056" s="3" t="s">
        <v>2045</v>
      </c>
      <c r="D1056" s="11">
        <v>0</v>
      </c>
      <c r="E1056" s="11">
        <v>0</v>
      </c>
      <c r="F1056" s="11">
        <v>2</v>
      </c>
      <c r="G1056" s="11">
        <v>1</v>
      </c>
      <c r="H1056" s="11">
        <v>0</v>
      </c>
      <c r="I1056" s="11">
        <v>0</v>
      </c>
      <c r="J1056" s="11">
        <v>0</v>
      </c>
      <c r="K1056" s="11">
        <v>0</v>
      </c>
      <c r="L1056" s="11">
        <v>3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</row>
    <row r="1057" spans="1:17" x14ac:dyDescent="0.25">
      <c r="A1057" s="3" t="s">
        <v>966</v>
      </c>
      <c r="B1057" s="3" t="s">
        <v>999</v>
      </c>
      <c r="C1057" s="3" t="s">
        <v>2046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</row>
    <row r="1058" spans="1:17" x14ac:dyDescent="0.25">
      <c r="A1058" s="3" t="s">
        <v>966</v>
      </c>
      <c r="B1058" s="3" t="s">
        <v>1000</v>
      </c>
      <c r="C1058" s="3" t="s">
        <v>2047</v>
      </c>
      <c r="D1058" s="11">
        <v>1</v>
      </c>
      <c r="E1058" s="11">
        <v>3</v>
      </c>
      <c r="F1058" s="11">
        <v>1</v>
      </c>
      <c r="G1058" s="11">
        <v>1</v>
      </c>
      <c r="H1058" s="11">
        <v>4</v>
      </c>
      <c r="I1058" s="11">
        <v>1</v>
      </c>
      <c r="J1058" s="11">
        <v>9</v>
      </c>
      <c r="K1058" s="11">
        <v>5</v>
      </c>
      <c r="L1058" s="11">
        <v>25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</row>
    <row r="1059" spans="1:17" x14ac:dyDescent="0.25">
      <c r="A1059" s="3" t="s">
        <v>966</v>
      </c>
      <c r="B1059" s="3" t="s">
        <v>1001</v>
      </c>
      <c r="C1059" s="3" t="s">
        <v>2048</v>
      </c>
      <c r="D1059" s="11">
        <v>0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</row>
    <row r="1060" spans="1:17" x14ac:dyDescent="0.25">
      <c r="A1060" s="3" t="s">
        <v>966</v>
      </c>
      <c r="B1060" s="3" t="s">
        <v>1002</v>
      </c>
      <c r="C1060" s="3" t="s">
        <v>2049</v>
      </c>
      <c r="D1060" s="11">
        <v>0</v>
      </c>
      <c r="E1060" s="11">
        <v>0</v>
      </c>
      <c r="F1060" s="11">
        <v>0</v>
      </c>
      <c r="G1060" s="11">
        <v>0</v>
      </c>
      <c r="H1060" s="11">
        <v>2</v>
      </c>
      <c r="I1060" s="11">
        <v>0</v>
      </c>
      <c r="J1060" s="11">
        <v>0</v>
      </c>
      <c r="K1060" s="11">
        <v>0</v>
      </c>
      <c r="L1060" s="11">
        <v>2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</row>
    <row r="1061" spans="1:17" x14ac:dyDescent="0.25">
      <c r="A1061" s="3" t="s">
        <v>966</v>
      </c>
      <c r="B1061" s="3" t="s">
        <v>1003</v>
      </c>
      <c r="C1061" s="3" t="s">
        <v>2050</v>
      </c>
      <c r="D1061" s="11">
        <v>0</v>
      </c>
      <c r="E1061" s="11">
        <v>8</v>
      </c>
      <c r="F1061" s="11">
        <v>8</v>
      </c>
      <c r="G1061" s="11">
        <v>0</v>
      </c>
      <c r="H1061" s="11">
        <v>4</v>
      </c>
      <c r="I1061" s="11">
        <v>0</v>
      </c>
      <c r="J1061" s="11">
        <v>2</v>
      </c>
      <c r="K1061" s="11">
        <v>1</v>
      </c>
      <c r="L1061" s="11">
        <v>23</v>
      </c>
      <c r="M1061" s="11">
        <v>1</v>
      </c>
      <c r="N1061" s="11">
        <v>0</v>
      </c>
      <c r="O1061" s="11">
        <v>0</v>
      </c>
      <c r="P1061" s="11">
        <v>0</v>
      </c>
      <c r="Q1061" s="11">
        <v>1</v>
      </c>
    </row>
    <row r="1062" spans="1:17" x14ac:dyDescent="0.25">
      <c r="A1062" s="3" t="s">
        <v>966</v>
      </c>
      <c r="B1062" s="3" t="s">
        <v>1004</v>
      </c>
      <c r="C1062" s="3" t="s">
        <v>2051</v>
      </c>
      <c r="D1062" s="11">
        <v>18</v>
      </c>
      <c r="E1062" s="11">
        <v>32</v>
      </c>
      <c r="F1062" s="11">
        <v>31</v>
      </c>
      <c r="G1062" s="11">
        <v>0</v>
      </c>
      <c r="H1062" s="11">
        <v>52</v>
      </c>
      <c r="I1062" s="11">
        <v>11</v>
      </c>
      <c r="J1062" s="11">
        <v>51</v>
      </c>
      <c r="K1062" s="11">
        <v>4</v>
      </c>
      <c r="L1062" s="11">
        <v>199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</row>
    <row r="1063" spans="1:17" x14ac:dyDescent="0.25">
      <c r="A1063" s="3" t="s">
        <v>966</v>
      </c>
      <c r="B1063" s="3" t="s">
        <v>1005</v>
      </c>
      <c r="C1063" s="3" t="s">
        <v>2052</v>
      </c>
      <c r="D1063" s="11">
        <v>2</v>
      </c>
      <c r="E1063" s="11">
        <v>1</v>
      </c>
      <c r="F1063" s="11">
        <v>1</v>
      </c>
      <c r="G1063" s="11">
        <v>2</v>
      </c>
      <c r="H1063" s="11">
        <v>1</v>
      </c>
      <c r="I1063" s="11">
        <v>4</v>
      </c>
      <c r="J1063" s="11">
        <v>8</v>
      </c>
      <c r="K1063" s="11">
        <v>2</v>
      </c>
      <c r="L1063" s="11">
        <v>21</v>
      </c>
      <c r="M1063" s="11">
        <v>1</v>
      </c>
      <c r="N1063" s="11">
        <v>0</v>
      </c>
      <c r="O1063" s="11">
        <v>0</v>
      </c>
      <c r="P1063" s="11">
        <v>0</v>
      </c>
      <c r="Q1063" s="11">
        <v>1</v>
      </c>
    </row>
    <row r="1064" spans="1:17" x14ac:dyDescent="0.25">
      <c r="A1064" s="3" t="s">
        <v>966</v>
      </c>
      <c r="B1064" s="3" t="s">
        <v>109</v>
      </c>
      <c r="C1064" s="3" t="s">
        <v>2053</v>
      </c>
      <c r="D1064" s="11">
        <v>0</v>
      </c>
      <c r="E1064" s="11">
        <v>0</v>
      </c>
      <c r="F1064" s="11">
        <v>37</v>
      </c>
      <c r="G1064" s="11">
        <v>13</v>
      </c>
      <c r="H1064" s="11">
        <v>0</v>
      </c>
      <c r="I1064" s="11">
        <v>0</v>
      </c>
      <c r="J1064" s="11">
        <v>52</v>
      </c>
      <c r="K1064" s="11">
        <v>3</v>
      </c>
      <c r="L1064" s="11">
        <v>105</v>
      </c>
      <c r="M1064" s="11">
        <v>1</v>
      </c>
      <c r="N1064" s="11">
        <v>0</v>
      </c>
      <c r="O1064" s="11">
        <v>0</v>
      </c>
      <c r="P1064" s="11">
        <v>0</v>
      </c>
      <c r="Q1064" s="11">
        <v>1</v>
      </c>
    </row>
    <row r="1065" spans="1:17" x14ac:dyDescent="0.25">
      <c r="A1065" s="3" t="s">
        <v>966</v>
      </c>
      <c r="B1065" s="3" t="s">
        <v>1006</v>
      </c>
      <c r="C1065" s="3" t="s">
        <v>2038</v>
      </c>
      <c r="D1065" s="11">
        <v>0</v>
      </c>
      <c r="E1065" s="11">
        <v>0</v>
      </c>
      <c r="F1065" s="11">
        <v>1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1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</row>
    <row r="1066" spans="1:17" x14ac:dyDescent="0.25">
      <c r="A1066" s="3" t="s">
        <v>966</v>
      </c>
      <c r="B1066" s="3" t="s">
        <v>1007</v>
      </c>
      <c r="C1066" s="3" t="s">
        <v>2054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</row>
    <row r="1067" spans="1:17" x14ac:dyDescent="0.25">
      <c r="A1067" s="3" t="s">
        <v>966</v>
      </c>
      <c r="B1067" s="3" t="s">
        <v>428</v>
      </c>
      <c r="C1067" s="3" t="s">
        <v>2055</v>
      </c>
      <c r="D1067" s="11">
        <v>0</v>
      </c>
      <c r="E1067" s="11">
        <v>9</v>
      </c>
      <c r="F1067" s="11">
        <v>0</v>
      </c>
      <c r="G1067" s="11">
        <v>1</v>
      </c>
      <c r="H1067" s="11">
        <v>8</v>
      </c>
      <c r="I1067" s="11">
        <v>0</v>
      </c>
      <c r="J1067" s="11">
        <v>20</v>
      </c>
      <c r="K1067" s="11">
        <v>1</v>
      </c>
      <c r="L1067" s="11">
        <v>39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</row>
    <row r="1068" spans="1:17" x14ac:dyDescent="0.25">
      <c r="A1068" s="3" t="s">
        <v>966</v>
      </c>
      <c r="B1068" s="3" t="s">
        <v>1008</v>
      </c>
      <c r="C1068" s="3" t="s">
        <v>2056</v>
      </c>
      <c r="D1068" s="11">
        <v>35</v>
      </c>
      <c r="E1068" s="11">
        <v>53</v>
      </c>
      <c r="F1068" s="11">
        <v>0</v>
      </c>
      <c r="G1068" s="11">
        <v>1</v>
      </c>
      <c r="H1068" s="11">
        <v>63</v>
      </c>
      <c r="I1068" s="11">
        <v>2</v>
      </c>
      <c r="J1068" s="11">
        <v>82</v>
      </c>
      <c r="K1068" s="11">
        <v>2</v>
      </c>
      <c r="L1068" s="11">
        <v>238</v>
      </c>
      <c r="M1068" s="11">
        <v>0</v>
      </c>
      <c r="N1068" s="11">
        <v>0</v>
      </c>
      <c r="O1068" s="11">
        <v>1</v>
      </c>
      <c r="P1068" s="11">
        <v>0</v>
      </c>
      <c r="Q1068" s="11">
        <v>1</v>
      </c>
    </row>
    <row r="1069" spans="1:17" x14ac:dyDescent="0.25">
      <c r="A1069" s="3" t="s">
        <v>966</v>
      </c>
      <c r="B1069" s="3" t="s">
        <v>1009</v>
      </c>
      <c r="C1069" s="3" t="s">
        <v>2057</v>
      </c>
      <c r="D1069" s="11">
        <v>4</v>
      </c>
      <c r="E1069" s="11">
        <v>7</v>
      </c>
      <c r="F1069" s="11">
        <v>7</v>
      </c>
      <c r="G1069" s="11">
        <v>17</v>
      </c>
      <c r="H1069" s="11">
        <v>1</v>
      </c>
      <c r="I1069" s="11">
        <v>5</v>
      </c>
      <c r="J1069" s="11">
        <v>35</v>
      </c>
      <c r="K1069" s="11">
        <v>1</v>
      </c>
      <c r="L1069" s="11">
        <v>77</v>
      </c>
      <c r="M1069" s="11">
        <v>1</v>
      </c>
      <c r="N1069" s="11">
        <v>0</v>
      </c>
      <c r="O1069" s="11">
        <v>0</v>
      </c>
      <c r="P1069" s="11">
        <v>0</v>
      </c>
      <c r="Q1069" s="11">
        <v>1</v>
      </c>
    </row>
    <row r="1070" spans="1:17" x14ac:dyDescent="0.25">
      <c r="A1070" s="3" t="s">
        <v>966</v>
      </c>
      <c r="B1070" s="3" t="s">
        <v>1010</v>
      </c>
      <c r="C1070" s="3" t="s">
        <v>2058</v>
      </c>
      <c r="D1070" s="11">
        <v>0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</row>
    <row r="1071" spans="1:17" x14ac:dyDescent="0.25">
      <c r="A1071" s="3" t="s">
        <v>966</v>
      </c>
      <c r="B1071" s="3" t="s">
        <v>1011</v>
      </c>
      <c r="C1071" s="3" t="s">
        <v>2059</v>
      </c>
      <c r="D1071" s="11">
        <v>0</v>
      </c>
      <c r="E1071" s="11">
        <v>0</v>
      </c>
      <c r="F1071" s="11">
        <v>1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1</v>
      </c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</row>
    <row r="1072" spans="1:17" x14ac:dyDescent="0.25">
      <c r="A1072" s="3" t="s">
        <v>1012</v>
      </c>
      <c r="B1072" s="3" t="s">
        <v>1013</v>
      </c>
      <c r="C1072" s="3" t="s">
        <v>2061</v>
      </c>
      <c r="D1072" s="11">
        <v>0</v>
      </c>
      <c r="E1072" s="11">
        <v>1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1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</row>
    <row r="1073" spans="1:17" x14ac:dyDescent="0.25">
      <c r="A1073" s="3" t="s">
        <v>1012</v>
      </c>
      <c r="B1073" s="3" t="s">
        <v>1014</v>
      </c>
      <c r="C1073" s="3" t="s">
        <v>2062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</row>
    <row r="1074" spans="1:17" x14ac:dyDescent="0.25">
      <c r="A1074" s="3" t="s">
        <v>1012</v>
      </c>
      <c r="B1074" s="3" t="s">
        <v>1015</v>
      </c>
      <c r="C1074" s="3" t="s">
        <v>2063</v>
      </c>
      <c r="D1074" s="11">
        <v>0</v>
      </c>
      <c r="E1074" s="11">
        <v>0</v>
      </c>
      <c r="F1074" s="11">
        <v>24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24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</row>
    <row r="1075" spans="1:17" x14ac:dyDescent="0.25">
      <c r="A1075" s="3" t="s">
        <v>1012</v>
      </c>
      <c r="B1075" s="3" t="s">
        <v>27</v>
      </c>
      <c r="C1075" s="3" t="s">
        <v>2064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</row>
    <row r="1076" spans="1:17" x14ac:dyDescent="0.25">
      <c r="A1076" s="3" t="s">
        <v>1012</v>
      </c>
      <c r="B1076" s="3" t="s">
        <v>171</v>
      </c>
      <c r="C1076" s="3" t="s">
        <v>2065</v>
      </c>
      <c r="D1076" s="11">
        <v>15</v>
      </c>
      <c r="E1076" s="11">
        <v>5</v>
      </c>
      <c r="F1076" s="11">
        <v>1</v>
      </c>
      <c r="G1076" s="11">
        <v>27</v>
      </c>
      <c r="H1076" s="11">
        <v>5</v>
      </c>
      <c r="I1076" s="11">
        <v>6</v>
      </c>
      <c r="J1076" s="11">
        <v>1</v>
      </c>
      <c r="K1076" s="11">
        <v>1</v>
      </c>
      <c r="L1076" s="11">
        <v>61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</row>
    <row r="1077" spans="1:17" x14ac:dyDescent="0.25">
      <c r="A1077" s="3" t="s">
        <v>1012</v>
      </c>
      <c r="B1077" s="3" t="s">
        <v>1016</v>
      </c>
      <c r="C1077" s="3" t="s">
        <v>2066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</row>
    <row r="1078" spans="1:17" x14ac:dyDescent="0.25">
      <c r="A1078" s="3" t="s">
        <v>1012</v>
      </c>
      <c r="B1078" s="3" t="s">
        <v>1017</v>
      </c>
      <c r="C1078" s="3" t="s">
        <v>2068</v>
      </c>
      <c r="D1078" s="11">
        <v>4</v>
      </c>
      <c r="E1078" s="11">
        <v>2</v>
      </c>
      <c r="F1078" s="11">
        <v>3</v>
      </c>
      <c r="G1078" s="11">
        <v>5</v>
      </c>
      <c r="H1078" s="11">
        <v>10</v>
      </c>
      <c r="I1078" s="11">
        <v>6</v>
      </c>
      <c r="J1078" s="11">
        <v>15</v>
      </c>
      <c r="K1078" s="11">
        <v>8</v>
      </c>
      <c r="L1078" s="11">
        <v>53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</row>
    <row r="1079" spans="1:17" x14ac:dyDescent="0.25">
      <c r="A1079" s="3" t="s">
        <v>1012</v>
      </c>
      <c r="B1079" s="3" t="s">
        <v>1018</v>
      </c>
      <c r="C1079" s="3" t="s">
        <v>2069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</row>
    <row r="1080" spans="1:17" x14ac:dyDescent="0.25">
      <c r="A1080" s="3" t="s">
        <v>1012</v>
      </c>
      <c r="B1080" s="3" t="s">
        <v>1019</v>
      </c>
      <c r="C1080" s="3" t="s">
        <v>2060</v>
      </c>
      <c r="D1080" s="11">
        <v>0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5</v>
      </c>
      <c r="K1080" s="11">
        <v>3</v>
      </c>
      <c r="L1080" s="11">
        <v>8</v>
      </c>
      <c r="M1080" s="11">
        <v>1</v>
      </c>
      <c r="N1080" s="11">
        <v>0</v>
      </c>
      <c r="O1080" s="11">
        <v>0</v>
      </c>
      <c r="P1080" s="11">
        <v>0</v>
      </c>
      <c r="Q1080" s="11">
        <v>1</v>
      </c>
    </row>
    <row r="1081" spans="1:17" x14ac:dyDescent="0.25">
      <c r="A1081" s="3" t="s">
        <v>1012</v>
      </c>
      <c r="B1081" s="3" t="s">
        <v>1020</v>
      </c>
      <c r="C1081" s="3" t="s">
        <v>2070</v>
      </c>
      <c r="D1081" s="11">
        <v>0</v>
      </c>
      <c r="E1081" s="11">
        <v>1</v>
      </c>
      <c r="F1081" s="11">
        <v>11</v>
      </c>
      <c r="G1081" s="11">
        <v>1</v>
      </c>
      <c r="H1081" s="11">
        <v>20</v>
      </c>
      <c r="I1081" s="11">
        <v>0</v>
      </c>
      <c r="J1081" s="11">
        <v>8</v>
      </c>
      <c r="K1081" s="11">
        <v>2</v>
      </c>
      <c r="L1081" s="11">
        <v>43</v>
      </c>
      <c r="M1081" s="11">
        <v>1</v>
      </c>
      <c r="N1081" s="11">
        <v>0</v>
      </c>
      <c r="O1081" s="11">
        <v>0</v>
      </c>
      <c r="P1081" s="11">
        <v>0</v>
      </c>
      <c r="Q1081" s="11">
        <v>1</v>
      </c>
    </row>
    <row r="1082" spans="1:17" x14ac:dyDescent="0.25">
      <c r="A1082" s="3" t="s">
        <v>1012</v>
      </c>
      <c r="B1082" s="3" t="s">
        <v>151</v>
      </c>
      <c r="C1082" s="3" t="s">
        <v>2071</v>
      </c>
      <c r="D1082" s="11">
        <v>0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</row>
    <row r="1083" spans="1:17" x14ac:dyDescent="0.25">
      <c r="A1083" s="3" t="s">
        <v>1012</v>
      </c>
      <c r="B1083" s="3" t="s">
        <v>1021</v>
      </c>
      <c r="C1083" s="3" t="s">
        <v>2072</v>
      </c>
      <c r="D1083" s="11">
        <v>5</v>
      </c>
      <c r="E1083" s="11">
        <v>3</v>
      </c>
      <c r="F1083" s="11">
        <v>0</v>
      </c>
      <c r="G1083" s="11">
        <v>21</v>
      </c>
      <c r="H1083" s="11">
        <v>1</v>
      </c>
      <c r="I1083" s="11">
        <v>12</v>
      </c>
      <c r="J1083" s="11">
        <v>9</v>
      </c>
      <c r="K1083" s="11">
        <v>8</v>
      </c>
      <c r="L1083" s="11">
        <v>59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</row>
    <row r="1084" spans="1:17" x14ac:dyDescent="0.25">
      <c r="A1084" s="3" t="s">
        <v>1012</v>
      </c>
      <c r="B1084" s="3" t="s">
        <v>1022</v>
      </c>
      <c r="C1084" s="3" t="s">
        <v>2073</v>
      </c>
      <c r="D1084" s="11">
        <v>0</v>
      </c>
      <c r="E1084" s="11">
        <v>2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2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</row>
    <row r="1085" spans="1:17" x14ac:dyDescent="0.25">
      <c r="A1085" s="3" t="s">
        <v>1012</v>
      </c>
      <c r="B1085" s="3" t="s">
        <v>1023</v>
      </c>
      <c r="C1085" s="3" t="s">
        <v>2074</v>
      </c>
      <c r="D1085" s="11">
        <v>0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</row>
    <row r="1086" spans="1:17" x14ac:dyDescent="0.25">
      <c r="A1086" s="3" t="s">
        <v>1012</v>
      </c>
      <c r="B1086" s="3" t="s">
        <v>1024</v>
      </c>
      <c r="C1086" s="3" t="s">
        <v>2075</v>
      </c>
      <c r="D1086" s="11">
        <v>0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</row>
    <row r="1087" spans="1:17" x14ac:dyDescent="0.25">
      <c r="A1087" s="3" t="s">
        <v>1012</v>
      </c>
      <c r="B1087" s="3" t="s">
        <v>1025</v>
      </c>
      <c r="C1087" s="3" t="s">
        <v>2076</v>
      </c>
      <c r="D1087" s="11">
        <v>4</v>
      </c>
      <c r="E1087" s="11">
        <v>3</v>
      </c>
      <c r="F1087" s="11">
        <v>0</v>
      </c>
      <c r="G1087" s="11">
        <v>0</v>
      </c>
      <c r="H1087" s="11">
        <v>5</v>
      </c>
      <c r="I1087" s="11">
        <v>0</v>
      </c>
      <c r="J1087" s="11">
        <v>3</v>
      </c>
      <c r="K1087" s="11">
        <v>1</v>
      </c>
      <c r="L1087" s="11">
        <v>16</v>
      </c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</row>
    <row r="1088" spans="1:17" x14ac:dyDescent="0.25">
      <c r="A1088" s="3" t="s">
        <v>1012</v>
      </c>
      <c r="B1088" s="3" t="s">
        <v>1026</v>
      </c>
      <c r="C1088" s="3" t="s">
        <v>2077</v>
      </c>
      <c r="D1088" s="11">
        <v>7</v>
      </c>
      <c r="E1088" s="11">
        <v>5</v>
      </c>
      <c r="F1088" s="11">
        <v>6</v>
      </c>
      <c r="G1088" s="11">
        <v>7</v>
      </c>
      <c r="H1088" s="11">
        <v>0</v>
      </c>
      <c r="I1088" s="11">
        <v>0</v>
      </c>
      <c r="J1088" s="11">
        <v>18</v>
      </c>
      <c r="K1088" s="11">
        <v>1</v>
      </c>
      <c r="L1088" s="11">
        <v>44</v>
      </c>
      <c r="M1088" s="11">
        <v>1</v>
      </c>
      <c r="N1088" s="11">
        <v>0</v>
      </c>
      <c r="O1088" s="11">
        <v>0</v>
      </c>
      <c r="P1088" s="11">
        <v>0</v>
      </c>
      <c r="Q1088" s="11">
        <v>1</v>
      </c>
    </row>
    <row r="1089" spans="1:17" x14ac:dyDescent="0.25">
      <c r="A1089" s="3" t="s">
        <v>1012</v>
      </c>
      <c r="B1089" s="3" t="s">
        <v>1027</v>
      </c>
      <c r="C1089" s="3" t="s">
        <v>2078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</row>
    <row r="1090" spans="1:17" x14ac:dyDescent="0.25">
      <c r="A1090" s="3" t="s">
        <v>1012</v>
      </c>
      <c r="B1090" s="3" t="s">
        <v>1028</v>
      </c>
      <c r="C1090" s="3" t="s">
        <v>2079</v>
      </c>
      <c r="D1090" s="11">
        <v>0</v>
      </c>
      <c r="E1090" s="11">
        <v>1</v>
      </c>
      <c r="F1090" s="11">
        <v>3</v>
      </c>
      <c r="G1090" s="11">
        <v>8</v>
      </c>
      <c r="H1090" s="11">
        <v>0</v>
      </c>
      <c r="I1090" s="11">
        <v>0</v>
      </c>
      <c r="J1090" s="11">
        <v>4</v>
      </c>
      <c r="K1090" s="11">
        <v>0</v>
      </c>
      <c r="L1090" s="11">
        <v>16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</row>
    <row r="1091" spans="1:17" x14ac:dyDescent="0.25">
      <c r="A1091" s="3" t="s">
        <v>1012</v>
      </c>
      <c r="B1091" s="3" t="s">
        <v>1029</v>
      </c>
      <c r="C1091" s="3" t="s">
        <v>2080</v>
      </c>
      <c r="D1091" s="11">
        <v>0</v>
      </c>
      <c r="E1091" s="11">
        <v>0</v>
      </c>
      <c r="F1091" s="11">
        <v>3</v>
      </c>
      <c r="G1091" s="11">
        <v>3</v>
      </c>
      <c r="H1091" s="11">
        <v>6</v>
      </c>
      <c r="I1091" s="11">
        <v>1</v>
      </c>
      <c r="J1091" s="11">
        <v>0</v>
      </c>
      <c r="K1091" s="11">
        <v>0</v>
      </c>
      <c r="L1091" s="11">
        <v>13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</row>
    <row r="1092" spans="1:17" x14ac:dyDescent="0.25">
      <c r="A1092" s="3" t="s">
        <v>1012</v>
      </c>
      <c r="B1092" s="3" t="s">
        <v>1030</v>
      </c>
      <c r="C1092" s="3" t="s">
        <v>2067</v>
      </c>
      <c r="D1092" s="11">
        <v>51</v>
      </c>
      <c r="E1092" s="11">
        <v>64</v>
      </c>
      <c r="F1092" s="11">
        <v>68</v>
      </c>
      <c r="G1092" s="11">
        <v>35</v>
      </c>
      <c r="H1092" s="11">
        <v>44</v>
      </c>
      <c r="I1092" s="11">
        <v>14</v>
      </c>
      <c r="J1092" s="11">
        <v>135</v>
      </c>
      <c r="K1092" s="11">
        <v>3</v>
      </c>
      <c r="L1092" s="11">
        <v>414</v>
      </c>
      <c r="M1092" s="11">
        <v>3</v>
      </c>
      <c r="N1092" s="11">
        <v>0</v>
      </c>
      <c r="O1092" s="11">
        <v>1</v>
      </c>
      <c r="P1092" s="11">
        <v>0</v>
      </c>
      <c r="Q1092" s="11">
        <v>4</v>
      </c>
    </row>
    <row r="1093" spans="1:17" x14ac:dyDescent="0.25">
      <c r="A1093" s="3" t="s">
        <v>1012</v>
      </c>
      <c r="B1093" s="3" t="s">
        <v>1031</v>
      </c>
      <c r="C1093" s="3" t="s">
        <v>2081</v>
      </c>
      <c r="D1093" s="11">
        <v>11</v>
      </c>
      <c r="E1093" s="11">
        <v>21</v>
      </c>
      <c r="F1093" s="11">
        <v>3</v>
      </c>
      <c r="G1093" s="11">
        <v>3</v>
      </c>
      <c r="H1093" s="11">
        <v>13</v>
      </c>
      <c r="I1093" s="11">
        <v>0</v>
      </c>
      <c r="J1093" s="11">
        <v>60</v>
      </c>
      <c r="K1093" s="11">
        <v>3</v>
      </c>
      <c r="L1093" s="11">
        <v>114</v>
      </c>
      <c r="M1093" s="11">
        <v>2</v>
      </c>
      <c r="N1093" s="11">
        <v>0</v>
      </c>
      <c r="O1093" s="11">
        <v>0</v>
      </c>
      <c r="P1093" s="11">
        <v>0</v>
      </c>
      <c r="Q1093" s="11">
        <v>2</v>
      </c>
    </row>
    <row r="1094" spans="1:17" x14ac:dyDescent="0.25">
      <c r="A1094" s="3" t="s">
        <v>1012</v>
      </c>
      <c r="B1094" s="3" t="s">
        <v>1032</v>
      </c>
      <c r="C1094" s="3" t="s">
        <v>2082</v>
      </c>
      <c r="D1094" s="11">
        <v>7</v>
      </c>
      <c r="E1094" s="11">
        <v>8</v>
      </c>
      <c r="F1094" s="11">
        <v>9</v>
      </c>
      <c r="G1094" s="11">
        <v>9</v>
      </c>
      <c r="H1094" s="11">
        <v>2</v>
      </c>
      <c r="I1094" s="11">
        <v>0</v>
      </c>
      <c r="J1094" s="11">
        <v>8</v>
      </c>
      <c r="K1094" s="11">
        <v>2</v>
      </c>
      <c r="L1094" s="11">
        <v>45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</row>
    <row r="1095" spans="1:17" x14ac:dyDescent="0.25">
      <c r="A1095" s="3" t="s">
        <v>1012</v>
      </c>
      <c r="B1095" s="3" t="s">
        <v>79</v>
      </c>
      <c r="C1095" s="3" t="s">
        <v>2083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</row>
    <row r="1096" spans="1:17" x14ac:dyDescent="0.25">
      <c r="A1096" s="3" t="s">
        <v>1012</v>
      </c>
      <c r="B1096" s="3" t="s">
        <v>6</v>
      </c>
      <c r="C1096" s="3" t="s">
        <v>2084</v>
      </c>
      <c r="D1096" s="11">
        <v>4</v>
      </c>
      <c r="E1096" s="11">
        <v>10</v>
      </c>
      <c r="F1096" s="11">
        <v>2</v>
      </c>
      <c r="G1096" s="11">
        <v>0</v>
      </c>
      <c r="H1096" s="11">
        <v>5</v>
      </c>
      <c r="I1096" s="11">
        <v>0</v>
      </c>
      <c r="J1096" s="11">
        <v>15</v>
      </c>
      <c r="K1096" s="11">
        <v>1</v>
      </c>
      <c r="L1096" s="11">
        <v>37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</row>
    <row r="1097" spans="1:17" x14ac:dyDescent="0.25">
      <c r="A1097" s="3" t="s">
        <v>1012</v>
      </c>
      <c r="B1097" s="3" t="s">
        <v>1033</v>
      </c>
      <c r="C1097" s="3" t="s">
        <v>2085</v>
      </c>
      <c r="D1097" s="11">
        <v>0</v>
      </c>
      <c r="E1097" s="11">
        <v>1</v>
      </c>
      <c r="F1097" s="11">
        <v>0</v>
      </c>
      <c r="G1097" s="11">
        <v>474</v>
      </c>
      <c r="H1097" s="11">
        <v>3</v>
      </c>
      <c r="I1097" s="11">
        <v>115</v>
      </c>
      <c r="J1097" s="11">
        <v>1</v>
      </c>
      <c r="K1097" s="11">
        <v>0</v>
      </c>
      <c r="L1097" s="11">
        <v>594</v>
      </c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</row>
    <row r="1098" spans="1:17" x14ac:dyDescent="0.25">
      <c r="A1098" s="3" t="s">
        <v>1012</v>
      </c>
      <c r="B1098" s="3" t="s">
        <v>1034</v>
      </c>
      <c r="C1098" s="3" t="s">
        <v>2086</v>
      </c>
      <c r="D1098" s="11">
        <v>12</v>
      </c>
      <c r="E1098" s="11">
        <v>34</v>
      </c>
      <c r="F1098" s="11">
        <v>20</v>
      </c>
      <c r="G1098" s="11">
        <v>1</v>
      </c>
      <c r="H1098" s="11">
        <v>8</v>
      </c>
      <c r="I1098" s="11">
        <v>4</v>
      </c>
      <c r="J1098" s="11">
        <v>56</v>
      </c>
      <c r="K1098" s="11">
        <v>6</v>
      </c>
      <c r="L1098" s="11">
        <v>141</v>
      </c>
      <c r="M1098" s="11">
        <v>1</v>
      </c>
      <c r="N1098" s="11">
        <v>1</v>
      </c>
      <c r="O1098" s="11">
        <v>0</v>
      </c>
      <c r="P1098" s="11">
        <v>0</v>
      </c>
      <c r="Q1098" s="11">
        <v>2</v>
      </c>
    </row>
    <row r="1099" spans="1:17" x14ac:dyDescent="0.25">
      <c r="A1099" s="3" t="s">
        <v>1012</v>
      </c>
      <c r="B1099" s="3" t="s">
        <v>1035</v>
      </c>
      <c r="C1099" s="3" t="s">
        <v>2087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</row>
    <row r="1100" spans="1:17" x14ac:dyDescent="0.25">
      <c r="A1100" s="3" t="s">
        <v>1012</v>
      </c>
      <c r="B1100" s="3" t="s">
        <v>737</v>
      </c>
      <c r="C1100" s="3" t="s">
        <v>2088</v>
      </c>
      <c r="D1100" s="11">
        <v>0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</row>
    <row r="1101" spans="1:17" x14ac:dyDescent="0.25">
      <c r="A1101" s="3" t="s">
        <v>1012</v>
      </c>
      <c r="B1101" s="3" t="s">
        <v>1036</v>
      </c>
      <c r="C1101" s="3" t="s">
        <v>2089</v>
      </c>
      <c r="D1101" s="11">
        <v>5</v>
      </c>
      <c r="E1101" s="11">
        <v>3</v>
      </c>
      <c r="F1101" s="11">
        <v>19</v>
      </c>
      <c r="G1101" s="11">
        <v>0</v>
      </c>
      <c r="H1101" s="11">
        <v>3</v>
      </c>
      <c r="I1101" s="11">
        <v>7</v>
      </c>
      <c r="J1101" s="11">
        <v>13</v>
      </c>
      <c r="K1101" s="11">
        <v>14</v>
      </c>
      <c r="L1101" s="11">
        <v>64</v>
      </c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</row>
    <row r="1102" spans="1:17" x14ac:dyDescent="0.25">
      <c r="A1102" s="3" t="s">
        <v>1012</v>
      </c>
      <c r="B1102" s="3" t="s">
        <v>1037</v>
      </c>
      <c r="C1102" s="3" t="s">
        <v>2090</v>
      </c>
      <c r="D1102" s="11">
        <v>0</v>
      </c>
      <c r="E1102" s="11">
        <v>11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11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</row>
    <row r="1103" spans="1:17" x14ac:dyDescent="0.25">
      <c r="A1103" s="3" t="s">
        <v>1012</v>
      </c>
      <c r="B1103" s="3" t="s">
        <v>962</v>
      </c>
      <c r="C1103" s="3" t="s">
        <v>2091</v>
      </c>
      <c r="D1103" s="11">
        <v>1</v>
      </c>
      <c r="E1103" s="11">
        <v>8</v>
      </c>
      <c r="F1103" s="11">
        <v>0</v>
      </c>
      <c r="G1103" s="11">
        <v>6</v>
      </c>
      <c r="H1103" s="11">
        <v>8</v>
      </c>
      <c r="I1103" s="11">
        <v>0</v>
      </c>
      <c r="J1103" s="11">
        <v>2</v>
      </c>
      <c r="K1103" s="11">
        <v>1</v>
      </c>
      <c r="L1103" s="11">
        <v>26</v>
      </c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</row>
    <row r="1104" spans="1:17" x14ac:dyDescent="0.25">
      <c r="A1104" s="3" t="s">
        <v>1012</v>
      </c>
      <c r="B1104" s="3" t="s">
        <v>1038</v>
      </c>
      <c r="C1104" s="3" t="s">
        <v>2092</v>
      </c>
      <c r="D1104" s="11">
        <v>14</v>
      </c>
      <c r="E1104" s="11">
        <v>43</v>
      </c>
      <c r="F1104" s="11">
        <v>19</v>
      </c>
      <c r="G1104" s="11">
        <v>25</v>
      </c>
      <c r="H1104" s="11">
        <v>32</v>
      </c>
      <c r="I1104" s="11">
        <v>11</v>
      </c>
      <c r="J1104" s="11">
        <v>61</v>
      </c>
      <c r="K1104" s="11">
        <v>11</v>
      </c>
      <c r="L1104" s="11">
        <v>216</v>
      </c>
      <c r="M1104" s="11">
        <v>4</v>
      </c>
      <c r="N1104" s="11">
        <v>0</v>
      </c>
      <c r="O1104" s="11">
        <v>0</v>
      </c>
      <c r="P1104" s="11">
        <v>0</v>
      </c>
      <c r="Q1104" s="11">
        <v>4</v>
      </c>
    </row>
    <row r="1105" spans="1:17" x14ac:dyDescent="0.25">
      <c r="A1105" s="3" t="s">
        <v>1012</v>
      </c>
      <c r="B1105" s="3" t="s">
        <v>1039</v>
      </c>
      <c r="C1105" s="3" t="s">
        <v>2093</v>
      </c>
      <c r="D1105" s="11">
        <v>0</v>
      </c>
      <c r="E1105" s="11">
        <v>0</v>
      </c>
      <c r="F1105" s="11">
        <v>0</v>
      </c>
      <c r="G1105" s="11">
        <v>19</v>
      </c>
      <c r="H1105" s="11">
        <v>0</v>
      </c>
      <c r="I1105" s="11">
        <v>0</v>
      </c>
      <c r="J1105" s="11">
        <v>1</v>
      </c>
      <c r="K1105" s="11">
        <v>0</v>
      </c>
      <c r="L1105" s="11">
        <v>20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</row>
    <row r="1106" spans="1:17" x14ac:dyDescent="0.25">
      <c r="A1106" s="3" t="s">
        <v>1012</v>
      </c>
      <c r="B1106" s="3" t="s">
        <v>1040</v>
      </c>
      <c r="C1106" s="3" t="s">
        <v>2094</v>
      </c>
      <c r="D1106" s="11">
        <v>19</v>
      </c>
      <c r="E1106" s="11">
        <v>21</v>
      </c>
      <c r="F1106" s="11">
        <v>2</v>
      </c>
      <c r="G1106" s="11">
        <v>0</v>
      </c>
      <c r="H1106" s="11">
        <v>118</v>
      </c>
      <c r="I1106" s="11">
        <v>8</v>
      </c>
      <c r="J1106" s="11">
        <v>54</v>
      </c>
      <c r="K1106" s="11">
        <v>3</v>
      </c>
      <c r="L1106" s="11">
        <v>225</v>
      </c>
      <c r="M1106" s="11">
        <v>1</v>
      </c>
      <c r="N1106" s="11">
        <v>0</v>
      </c>
      <c r="O1106" s="11">
        <v>0</v>
      </c>
      <c r="P1106" s="11">
        <v>0</v>
      </c>
      <c r="Q1106" s="11">
        <v>1</v>
      </c>
    </row>
    <row r="1107" spans="1:17" x14ac:dyDescent="0.25">
      <c r="A1107" s="3" t="s">
        <v>1012</v>
      </c>
      <c r="B1107" s="3" t="s">
        <v>1041</v>
      </c>
      <c r="C1107" s="3" t="s">
        <v>2095</v>
      </c>
      <c r="D1107" s="11">
        <v>1</v>
      </c>
      <c r="E1107" s="11">
        <v>0</v>
      </c>
      <c r="F1107" s="11">
        <v>17</v>
      </c>
      <c r="G1107" s="11">
        <v>8</v>
      </c>
      <c r="H1107" s="11">
        <v>1</v>
      </c>
      <c r="I1107" s="11">
        <v>2</v>
      </c>
      <c r="J1107" s="11">
        <v>1</v>
      </c>
      <c r="K1107" s="11">
        <v>0</v>
      </c>
      <c r="L1107" s="11">
        <v>30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</row>
    <row r="1108" spans="1:17" x14ac:dyDescent="0.25">
      <c r="A1108" s="3" t="s">
        <v>1012</v>
      </c>
      <c r="B1108" s="3" t="s">
        <v>1042</v>
      </c>
      <c r="C1108" s="3" t="s">
        <v>2096</v>
      </c>
      <c r="D1108" s="11">
        <v>0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</row>
    <row r="1109" spans="1:17" x14ac:dyDescent="0.25">
      <c r="A1109" s="3" t="s">
        <v>1012</v>
      </c>
      <c r="B1109" s="3" t="s">
        <v>1043</v>
      </c>
      <c r="C1109" s="3" t="s">
        <v>2097</v>
      </c>
      <c r="D1109" s="11">
        <v>0</v>
      </c>
      <c r="E1109" s="11">
        <v>0</v>
      </c>
      <c r="F1109" s="11">
        <v>0</v>
      </c>
      <c r="G1109" s="11">
        <v>5</v>
      </c>
      <c r="H1109" s="11">
        <v>0</v>
      </c>
      <c r="I1109" s="11">
        <v>0</v>
      </c>
      <c r="J1109" s="11">
        <v>0</v>
      </c>
      <c r="K1109" s="11">
        <v>0</v>
      </c>
      <c r="L1109" s="11">
        <v>5</v>
      </c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</row>
    <row r="1110" spans="1:17" x14ac:dyDescent="0.25">
      <c r="A1110" s="3" t="s">
        <v>1012</v>
      </c>
      <c r="B1110" s="3" t="s">
        <v>1044</v>
      </c>
      <c r="C1110" s="3" t="s">
        <v>2098</v>
      </c>
      <c r="D1110" s="11">
        <v>6</v>
      </c>
      <c r="E1110" s="11">
        <v>0</v>
      </c>
      <c r="F1110" s="11">
        <v>0</v>
      </c>
      <c r="G1110" s="11">
        <v>2</v>
      </c>
      <c r="H1110" s="11">
        <v>0</v>
      </c>
      <c r="I1110" s="11">
        <v>2</v>
      </c>
      <c r="J1110" s="11">
        <v>6</v>
      </c>
      <c r="K1110" s="11">
        <v>2</v>
      </c>
      <c r="L1110" s="11">
        <v>18</v>
      </c>
      <c r="M1110" s="11">
        <v>1</v>
      </c>
      <c r="N1110" s="11">
        <v>0</v>
      </c>
      <c r="O1110" s="11">
        <v>0</v>
      </c>
      <c r="P1110" s="11">
        <v>0</v>
      </c>
      <c r="Q1110" s="11">
        <v>1</v>
      </c>
    </row>
    <row r="1111" spans="1:17" x14ac:dyDescent="0.25">
      <c r="A1111" s="3" t="s">
        <v>1012</v>
      </c>
      <c r="B1111" s="3" t="s">
        <v>1045</v>
      </c>
      <c r="C1111" s="3" t="s">
        <v>2099</v>
      </c>
      <c r="D1111" s="11">
        <v>1</v>
      </c>
      <c r="E1111" s="11">
        <v>3</v>
      </c>
      <c r="F1111" s="11">
        <v>0</v>
      </c>
      <c r="G1111" s="11">
        <v>0</v>
      </c>
      <c r="H1111" s="11">
        <v>0</v>
      </c>
      <c r="I1111" s="11">
        <v>2</v>
      </c>
      <c r="J1111" s="11">
        <v>7</v>
      </c>
      <c r="K1111" s="11">
        <v>1</v>
      </c>
      <c r="L1111" s="11">
        <v>14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</row>
    <row r="1112" spans="1:17" x14ac:dyDescent="0.25">
      <c r="A1112" s="3" t="s">
        <v>1012</v>
      </c>
      <c r="B1112" s="3" t="s">
        <v>1046</v>
      </c>
      <c r="C1112" s="3" t="s">
        <v>2100</v>
      </c>
      <c r="D1112" s="11">
        <v>0</v>
      </c>
      <c r="E1112" s="11">
        <v>2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2</v>
      </c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</row>
    <row r="1113" spans="1:17" x14ac:dyDescent="0.25">
      <c r="A1113" s="3" t="s">
        <v>1012</v>
      </c>
      <c r="B1113" s="3" t="s">
        <v>1047</v>
      </c>
      <c r="C1113" s="3" t="s">
        <v>2101</v>
      </c>
      <c r="D1113" s="11">
        <v>2</v>
      </c>
      <c r="E1113" s="11">
        <v>3</v>
      </c>
      <c r="F1113" s="11">
        <v>6</v>
      </c>
      <c r="G1113" s="11">
        <v>5</v>
      </c>
      <c r="H1113" s="11">
        <v>7</v>
      </c>
      <c r="I1113" s="11">
        <v>2</v>
      </c>
      <c r="J1113" s="11">
        <v>4</v>
      </c>
      <c r="K1113" s="11">
        <v>2</v>
      </c>
      <c r="L1113" s="11">
        <v>31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</row>
    <row r="1114" spans="1:17" x14ac:dyDescent="0.25">
      <c r="A1114" s="3" t="s">
        <v>1048</v>
      </c>
      <c r="B1114" s="3" t="s">
        <v>1049</v>
      </c>
      <c r="C1114" s="3" t="s">
        <v>2167</v>
      </c>
      <c r="D1114" s="11">
        <v>0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</row>
    <row r="1115" spans="1:17" x14ac:dyDescent="0.25">
      <c r="A1115" s="3" t="s">
        <v>1048</v>
      </c>
      <c r="B1115" s="3" t="s">
        <v>1050</v>
      </c>
      <c r="C1115" s="3" t="s">
        <v>2166</v>
      </c>
      <c r="D1115" s="11">
        <v>0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</row>
    <row r="1116" spans="1:17" x14ac:dyDescent="0.25">
      <c r="A1116" s="3" t="s">
        <v>1048</v>
      </c>
      <c r="B1116" s="3" t="s">
        <v>1051</v>
      </c>
      <c r="C1116" s="3" t="s">
        <v>2168</v>
      </c>
      <c r="D1116" s="11">
        <v>0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</row>
    <row r="1117" spans="1:17" x14ac:dyDescent="0.25">
      <c r="A1117" s="3" t="s">
        <v>1048</v>
      </c>
      <c r="B1117" s="3" t="s">
        <v>1052</v>
      </c>
      <c r="C1117" s="3" t="s">
        <v>2170</v>
      </c>
      <c r="D1117" s="11">
        <v>0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</row>
    <row r="1118" spans="1:17" x14ac:dyDescent="0.25">
      <c r="A1118" s="3" t="s">
        <v>1048</v>
      </c>
      <c r="B1118" s="3" t="s">
        <v>1053</v>
      </c>
      <c r="C1118" s="3" t="s">
        <v>2169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</row>
    <row r="1119" spans="1:17" x14ac:dyDescent="0.25">
      <c r="A1119" s="3" t="s">
        <v>1048</v>
      </c>
      <c r="B1119" s="3" t="s">
        <v>1054</v>
      </c>
      <c r="C1119" s="3" t="s">
        <v>2171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</row>
    <row r="1120" spans="1:17" x14ac:dyDescent="0.25">
      <c r="A1120" s="3" t="s">
        <v>1055</v>
      </c>
      <c r="B1120" s="3" t="s">
        <v>1056</v>
      </c>
      <c r="C1120" s="3" t="s">
        <v>2175</v>
      </c>
      <c r="D1120" s="11">
        <v>51</v>
      </c>
      <c r="E1120" s="11">
        <v>97</v>
      </c>
      <c r="F1120" s="11">
        <v>78</v>
      </c>
      <c r="G1120" s="11">
        <v>26</v>
      </c>
      <c r="H1120" s="11">
        <v>52</v>
      </c>
      <c r="I1120" s="11">
        <v>35</v>
      </c>
      <c r="J1120" s="11">
        <v>338</v>
      </c>
      <c r="K1120" s="11">
        <v>29</v>
      </c>
      <c r="L1120" s="11">
        <v>706</v>
      </c>
      <c r="M1120" s="11">
        <v>0</v>
      </c>
      <c r="N1120" s="11">
        <v>1</v>
      </c>
      <c r="O1120" s="11">
        <v>1</v>
      </c>
      <c r="P1120" s="11">
        <v>0</v>
      </c>
      <c r="Q1120" s="11">
        <v>2</v>
      </c>
    </row>
    <row r="1121" spans="1:17" x14ac:dyDescent="0.25">
      <c r="A1121" s="3" t="s">
        <v>1055</v>
      </c>
      <c r="B1121" s="3" t="s">
        <v>1057</v>
      </c>
      <c r="C1121" s="3" t="s">
        <v>2173</v>
      </c>
      <c r="D1121" s="11">
        <v>133</v>
      </c>
      <c r="E1121" s="11">
        <v>306</v>
      </c>
      <c r="F1121" s="11">
        <v>147</v>
      </c>
      <c r="G1121" s="11">
        <v>114</v>
      </c>
      <c r="H1121" s="11">
        <v>219</v>
      </c>
      <c r="I1121" s="11">
        <v>85</v>
      </c>
      <c r="J1121" s="11">
        <v>823</v>
      </c>
      <c r="K1121" s="11">
        <v>115</v>
      </c>
      <c r="L1121" s="11">
        <v>1942</v>
      </c>
      <c r="M1121" s="11">
        <v>0</v>
      </c>
      <c r="N1121" s="11">
        <v>0</v>
      </c>
      <c r="O1121" s="11">
        <v>0</v>
      </c>
      <c r="P1121" s="11">
        <v>1</v>
      </c>
      <c r="Q1121" s="11">
        <v>1</v>
      </c>
    </row>
    <row r="1122" spans="1:17" x14ac:dyDescent="0.25">
      <c r="A1122" s="3" t="s">
        <v>1055</v>
      </c>
      <c r="B1122" s="3" t="s">
        <v>1058</v>
      </c>
      <c r="C1122" s="3" t="s">
        <v>2172</v>
      </c>
      <c r="D1122" s="11">
        <v>25</v>
      </c>
      <c r="E1122" s="11">
        <v>31</v>
      </c>
      <c r="F1122" s="11">
        <v>16</v>
      </c>
      <c r="G1122" s="11">
        <v>43</v>
      </c>
      <c r="H1122" s="11">
        <v>8</v>
      </c>
      <c r="I1122" s="11">
        <v>23</v>
      </c>
      <c r="J1122" s="11">
        <v>99</v>
      </c>
      <c r="K1122" s="11">
        <v>16</v>
      </c>
      <c r="L1122" s="11">
        <v>261</v>
      </c>
      <c r="M1122" s="11">
        <v>0</v>
      </c>
      <c r="N1122" s="11">
        <v>1</v>
      </c>
      <c r="O1122" s="11">
        <v>0</v>
      </c>
      <c r="P1122" s="11">
        <v>0</v>
      </c>
      <c r="Q1122" s="11">
        <v>1</v>
      </c>
    </row>
    <row r="1123" spans="1:17" x14ac:dyDescent="0.25">
      <c r="A1123" s="3" t="s">
        <v>1055</v>
      </c>
      <c r="B1123" s="3" t="s">
        <v>1059</v>
      </c>
      <c r="C1123" s="3" t="s">
        <v>2174</v>
      </c>
      <c r="D1123" s="11">
        <v>13</v>
      </c>
      <c r="E1123" s="11">
        <v>42</v>
      </c>
      <c r="F1123" s="11">
        <v>4</v>
      </c>
      <c r="G1123" s="11">
        <v>10</v>
      </c>
      <c r="H1123" s="11">
        <v>10</v>
      </c>
      <c r="I1123" s="11">
        <v>0</v>
      </c>
      <c r="J1123" s="11">
        <v>88</v>
      </c>
      <c r="K1123" s="11">
        <v>4</v>
      </c>
      <c r="L1123" s="11">
        <v>171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</row>
    <row r="1124" spans="1:17" x14ac:dyDescent="0.25">
      <c r="A1124" s="4" t="s">
        <v>1069</v>
      </c>
      <c r="B1124" s="4"/>
      <c r="C1124" s="4"/>
      <c r="D1124" s="12">
        <f>SUBTOTAL(109,Tabla1[BUCERRAS &lt; 1 AÑO])</f>
        <v>53118</v>
      </c>
      <c r="E1124" s="12">
        <f>SUBTOTAL(109,Tabla1[BUCERROS &lt; 1 AÑO])</f>
        <v>100282</v>
      </c>
      <c r="F1124" s="12">
        <f>SUBTOTAL(109,Tabla1[BUF HEMBRAS 1 - 2 AÑOS])</f>
        <v>60075</v>
      </c>
      <c r="G1124" s="12">
        <f>SUBTOTAL(109,Tabla1[BUF MACHOS 1 - 2 AÑOS])</f>
        <v>61271</v>
      </c>
      <c r="H1124" s="12">
        <f>SUBTOTAL(109,Tabla1[BUF HEMBRAS 2 - 3 AÑOS])</f>
        <v>64061</v>
      </c>
      <c r="I1124" s="12">
        <f>SUBTOTAL(109,Tabla1[ BUF MACHOS 2 - 3 AÑOS])</f>
        <v>40993</v>
      </c>
      <c r="J1124" s="12">
        <f>SUBTOTAL(109,Tabla1[BUF HEMBRAS &gt; 3 AÑOS])</f>
        <v>212574</v>
      </c>
      <c r="K1124" s="12">
        <f>SUBTOTAL(109,Tabla1[BUF MACHOS &gt; 3 AÑOS])</f>
        <v>21638</v>
      </c>
      <c r="L1124" s="12">
        <f>SUBTOTAL(109,Tabla1[TOTAL BUFALINOS])</f>
        <v>614012</v>
      </c>
      <c r="M1124" s="12">
        <f>SUBTOTAL(109,Tabla1[[ No DE FINCAS 1 A 50]])</f>
        <v>697</v>
      </c>
      <c r="N1124" s="12">
        <f>SUBTOTAL(109,Tabla1[[ No DE FINCAS 51 A 100]])</f>
        <v>291</v>
      </c>
      <c r="O1124" s="12">
        <f>SUBTOTAL(109,Tabla1[[ No DE FINCAS 101 A 500]])</f>
        <v>542</v>
      </c>
      <c r="P1124" s="12">
        <f>SUBTOTAL(109,Tabla1[[ No DE FINCAS 501 O MAS]])</f>
        <v>100</v>
      </c>
      <c r="Q1124" s="12">
        <f>SUBTOTAL(109,Tabla1[TOTAL FINCAS BUFALINOS])</f>
        <v>1630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Departamentos</vt:lpstr>
      <vt:lpstr>BUFALOS Y PREDIOS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CAMILO JIMENEZ MARQUEZ</dc:creator>
  <cp:lastModifiedBy>Ruth Milena Fajardo Vergara</cp:lastModifiedBy>
  <dcterms:created xsi:type="dcterms:W3CDTF">2026-07-28T03:09:55Z</dcterms:created>
  <dcterms:modified xsi:type="dcterms:W3CDTF">2026-08-21T02:56:03Z</dcterms:modified>
</cp:coreProperties>
</file>